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5" yWindow="4830" windowWidth="22500" windowHeight="6645"/>
  </bookViews>
  <sheets>
    <sheet name="8.sz.m.-műk.-felh.kiad.fel." sheetId="1" r:id="rId1"/>
    <sheet name="8.1.sz.m.-műk.-felh.kiad.köt." sheetId="4" r:id="rId2"/>
    <sheet name="8.1.1.sz.m.-műk.-felh.k.köt Önk" sheetId="5" r:id="rId3"/>
    <sheet name="8.1.2.sz.m.-műk.-felh.k.köt PH" sheetId="6" r:id="rId4"/>
    <sheet name="8.1.3.sz.m.-műk.-felh.k.köt Ovi" sheetId="7" r:id="rId5"/>
    <sheet name="8.1.4.sz.m.-műk.-felh.k.köt MH" sheetId="8" r:id="rId6"/>
    <sheet name="8.2.sz.m.-műk.-felh.kiad.önk.v." sheetId="9" r:id="rId7"/>
    <sheet name="8.3.sz.m.-műk.-felh.kiad.állami" sheetId="10" r:id="rId8"/>
    <sheet name="Munka3" sheetId="3" r:id="rId9"/>
  </sheets>
  <calcPr calcId="145621"/>
</workbook>
</file>

<file path=xl/calcChain.xml><?xml version="1.0" encoding="utf-8"?>
<calcChain xmlns="http://schemas.openxmlformats.org/spreadsheetml/2006/main">
  <c r="F10" i="5" l="1"/>
  <c r="C10" i="4"/>
  <c r="C9" i="1"/>
  <c r="G24" i="5" l="1"/>
  <c r="C24" i="4"/>
  <c r="C23" i="1"/>
  <c r="R10" i="5" l="1"/>
  <c r="F6" i="6"/>
  <c r="F8" i="6" l="1"/>
  <c r="V8" i="5"/>
  <c r="C11" i="4"/>
  <c r="F20" i="8"/>
  <c r="F27" i="8"/>
  <c r="F36" i="8"/>
  <c r="F38" i="8" s="1"/>
  <c r="G7" i="8"/>
  <c r="G8" i="8"/>
  <c r="G9" i="8"/>
  <c r="G10" i="8"/>
  <c r="G13" i="8"/>
  <c r="G20" i="8" s="1"/>
  <c r="G14" i="8"/>
  <c r="G15" i="8"/>
  <c r="G16" i="8"/>
  <c r="G17" i="8"/>
  <c r="G18" i="8"/>
  <c r="G19" i="8"/>
  <c r="G24" i="8"/>
  <c r="G27" i="8" s="1"/>
  <c r="G25" i="8"/>
  <c r="G26" i="8"/>
  <c r="G29" i="8"/>
  <c r="G36" i="8" s="1"/>
  <c r="G30" i="8"/>
  <c r="G31" i="8"/>
  <c r="G32" i="8"/>
  <c r="G33" i="8"/>
  <c r="G34" i="8"/>
  <c r="G35" i="8"/>
  <c r="G6" i="8"/>
  <c r="F11" i="8"/>
  <c r="F22" i="8" s="1"/>
  <c r="F40" i="8" s="1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F27" i="5"/>
  <c r="G27" i="5"/>
  <c r="G38" i="5" s="1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F11" i="5"/>
  <c r="F22" i="5" s="1"/>
  <c r="F40" i="5" s="1"/>
  <c r="G11" i="5"/>
  <c r="H11" i="5"/>
  <c r="I11" i="5"/>
  <c r="I22" i="5" s="1"/>
  <c r="I40" i="5" s="1"/>
  <c r="J11" i="5"/>
  <c r="K11" i="5"/>
  <c r="K22" i="5" s="1"/>
  <c r="K40" i="5" s="1"/>
  <c r="L11" i="5"/>
  <c r="M11" i="5"/>
  <c r="N11" i="5"/>
  <c r="O11" i="5"/>
  <c r="P11" i="5"/>
  <c r="Q11" i="5"/>
  <c r="R11" i="5"/>
  <c r="S11" i="5"/>
  <c r="T11" i="5"/>
  <c r="U11" i="5"/>
  <c r="E11" i="5"/>
  <c r="C11" i="5"/>
  <c r="V7" i="5"/>
  <c r="V9" i="5"/>
  <c r="V10" i="5"/>
  <c r="V12" i="5"/>
  <c r="V13" i="5"/>
  <c r="V14" i="5"/>
  <c r="V15" i="5"/>
  <c r="V20" i="5" s="1"/>
  <c r="V16" i="5"/>
  <c r="V17" i="5"/>
  <c r="V18" i="5"/>
  <c r="V19" i="5"/>
  <c r="V21" i="5"/>
  <c r="V23" i="5"/>
  <c r="V24" i="5"/>
  <c r="V25" i="5"/>
  <c r="V26" i="5"/>
  <c r="V27" i="5" s="1"/>
  <c r="V28" i="5"/>
  <c r="V29" i="5"/>
  <c r="V30" i="5"/>
  <c r="V36" i="5" s="1"/>
  <c r="V31" i="5"/>
  <c r="V32" i="5"/>
  <c r="V33" i="5"/>
  <c r="V34" i="5"/>
  <c r="V35" i="5"/>
  <c r="V37" i="5"/>
  <c r="V39" i="5"/>
  <c r="V6" i="5"/>
  <c r="F11" i="9"/>
  <c r="F22" i="9"/>
  <c r="F27" i="9"/>
  <c r="F36" i="9"/>
  <c r="F38" i="9" s="1"/>
  <c r="F40" i="9" s="1"/>
  <c r="G8" i="9"/>
  <c r="G35" i="4"/>
  <c r="G31" i="4"/>
  <c r="G32" i="4"/>
  <c r="G33" i="4"/>
  <c r="G34" i="4"/>
  <c r="G30" i="4"/>
  <c r="G29" i="4"/>
  <c r="F27" i="4"/>
  <c r="F36" i="4"/>
  <c r="F38" i="4" s="1"/>
  <c r="F20" i="4"/>
  <c r="F11" i="4"/>
  <c r="G26" i="4"/>
  <c r="G25" i="4"/>
  <c r="G24" i="4"/>
  <c r="G7" i="4"/>
  <c r="G8" i="4"/>
  <c r="G9" i="4"/>
  <c r="G10" i="4"/>
  <c r="G6" i="4"/>
  <c r="J22" i="5"/>
  <c r="H22" i="5"/>
  <c r="P22" i="5"/>
  <c r="G22" i="5"/>
  <c r="U22" i="5"/>
  <c r="T22" i="5"/>
  <c r="S22" i="5"/>
  <c r="R22" i="5"/>
  <c r="Q22" i="5"/>
  <c r="O22" i="5"/>
  <c r="N22" i="5"/>
  <c r="N40" i="5" s="1"/>
  <c r="M22" i="5"/>
  <c r="L22" i="5"/>
  <c r="T38" i="5"/>
  <c r="T40" i="5" s="1"/>
  <c r="R38" i="5"/>
  <c r="R40" i="5" s="1"/>
  <c r="P38" i="5"/>
  <c r="N38" i="5"/>
  <c r="L38" i="5"/>
  <c r="J38" i="5"/>
  <c r="H38" i="5"/>
  <c r="U38" i="5"/>
  <c r="U40" i="5"/>
  <c r="S38" i="5"/>
  <c r="Q38" i="5"/>
  <c r="Q40" i="5" s="1"/>
  <c r="O38" i="5"/>
  <c r="O40" i="5" s="1"/>
  <c r="M38" i="5"/>
  <c r="K38" i="5"/>
  <c r="I38" i="5"/>
  <c r="F38" i="5"/>
  <c r="F22" i="4"/>
  <c r="P40" i="5"/>
  <c r="S40" i="5"/>
  <c r="M40" i="5"/>
  <c r="L40" i="5"/>
  <c r="E36" i="10"/>
  <c r="D36" i="10"/>
  <c r="C36" i="10"/>
  <c r="G35" i="10"/>
  <c r="G34" i="10"/>
  <c r="G33" i="10"/>
  <c r="G32" i="10"/>
  <c r="G31" i="10"/>
  <c r="G30" i="10"/>
  <c r="G29" i="10"/>
  <c r="E27" i="10"/>
  <c r="D27" i="10"/>
  <c r="C27" i="10"/>
  <c r="G27" i="10" s="1"/>
  <c r="G26" i="10"/>
  <c r="G25" i="10"/>
  <c r="G24" i="10"/>
  <c r="E20" i="10"/>
  <c r="D20" i="10"/>
  <c r="C20" i="10"/>
  <c r="G19" i="10"/>
  <c r="G18" i="10"/>
  <c r="G17" i="10"/>
  <c r="G16" i="10"/>
  <c r="G15" i="10"/>
  <c r="G14" i="10"/>
  <c r="G13" i="10"/>
  <c r="E11" i="10"/>
  <c r="D11" i="10"/>
  <c r="C11" i="10"/>
  <c r="G11" i="10"/>
  <c r="G10" i="10"/>
  <c r="G9" i="10"/>
  <c r="G8" i="10"/>
  <c r="G7" i="10"/>
  <c r="G6" i="10"/>
  <c r="E36" i="9"/>
  <c r="E27" i="9"/>
  <c r="E38" i="9"/>
  <c r="D36" i="9"/>
  <c r="D27" i="9"/>
  <c r="D38" i="9" s="1"/>
  <c r="C36" i="9"/>
  <c r="C27" i="9"/>
  <c r="C38" i="9"/>
  <c r="G38" i="9" s="1"/>
  <c r="G35" i="9"/>
  <c r="G34" i="9"/>
  <c r="G33" i="9"/>
  <c r="G32" i="9"/>
  <c r="G31" i="9"/>
  <c r="G30" i="9"/>
  <c r="G29" i="9"/>
  <c r="G27" i="9"/>
  <c r="G26" i="9"/>
  <c r="G25" i="9"/>
  <c r="G24" i="9"/>
  <c r="E20" i="9"/>
  <c r="D20" i="9"/>
  <c r="C20" i="9"/>
  <c r="G19" i="9"/>
  <c r="G18" i="9"/>
  <c r="G17" i="9"/>
  <c r="G16" i="9"/>
  <c r="G15" i="9"/>
  <c r="G14" i="9"/>
  <c r="G13" i="9"/>
  <c r="E11" i="9"/>
  <c r="D11" i="9"/>
  <c r="C11" i="9"/>
  <c r="G11" i="9"/>
  <c r="G10" i="9"/>
  <c r="G9" i="9"/>
  <c r="G7" i="9"/>
  <c r="G6" i="9"/>
  <c r="E36" i="8"/>
  <c r="D36" i="8"/>
  <c r="C36" i="8"/>
  <c r="E27" i="8"/>
  <c r="D27" i="8"/>
  <c r="C27" i="8"/>
  <c r="E20" i="8"/>
  <c r="D20" i="8"/>
  <c r="C20" i="8"/>
  <c r="E11" i="8"/>
  <c r="D11" i="8"/>
  <c r="C11" i="8"/>
  <c r="E36" i="7"/>
  <c r="D36" i="7"/>
  <c r="C36" i="7"/>
  <c r="F35" i="7"/>
  <c r="F34" i="7"/>
  <c r="F33" i="7"/>
  <c r="F32" i="7"/>
  <c r="F31" i="7"/>
  <c r="F30" i="7"/>
  <c r="F29" i="7"/>
  <c r="E27" i="7"/>
  <c r="D27" i="7"/>
  <c r="D38" i="7" s="1"/>
  <c r="C27" i="7"/>
  <c r="F26" i="7"/>
  <c r="F25" i="7"/>
  <c r="F24" i="7"/>
  <c r="E20" i="7"/>
  <c r="D20" i="7"/>
  <c r="C20" i="7"/>
  <c r="F19" i="7"/>
  <c r="F18" i="7"/>
  <c r="F17" i="7"/>
  <c r="F16" i="7"/>
  <c r="F15" i="7"/>
  <c r="F14" i="7"/>
  <c r="F13" i="7"/>
  <c r="E11" i="7"/>
  <c r="E22" i="7" s="1"/>
  <c r="E40" i="7" s="1"/>
  <c r="D11" i="7"/>
  <c r="C11" i="7"/>
  <c r="C22" i="7" s="1"/>
  <c r="F10" i="7"/>
  <c r="F9" i="7"/>
  <c r="F8" i="7"/>
  <c r="F7" i="7"/>
  <c r="F6" i="7"/>
  <c r="E36" i="6"/>
  <c r="D36" i="6"/>
  <c r="C36" i="6"/>
  <c r="F35" i="6"/>
  <c r="F34" i="6"/>
  <c r="F33" i="6"/>
  <c r="F32" i="6"/>
  <c r="F31" i="6"/>
  <c r="F30" i="6"/>
  <c r="F29" i="6"/>
  <c r="E27" i="6"/>
  <c r="D27" i="6"/>
  <c r="C27" i="6"/>
  <c r="F26" i="6"/>
  <c r="F25" i="6"/>
  <c r="F24" i="6"/>
  <c r="E20" i="6"/>
  <c r="D20" i="6"/>
  <c r="C20" i="6"/>
  <c r="F19" i="6"/>
  <c r="F18" i="6"/>
  <c r="F17" i="6"/>
  <c r="F16" i="6"/>
  <c r="F15" i="6"/>
  <c r="F14" i="6"/>
  <c r="F13" i="6"/>
  <c r="E11" i="6"/>
  <c r="D11" i="6"/>
  <c r="C11" i="6"/>
  <c r="F11" i="6" s="1"/>
  <c r="F10" i="6"/>
  <c r="F9" i="6"/>
  <c r="F7" i="6"/>
  <c r="E36" i="5"/>
  <c r="D36" i="5"/>
  <c r="C36" i="5"/>
  <c r="E27" i="5"/>
  <c r="D27" i="5"/>
  <c r="C27" i="5"/>
  <c r="E20" i="5"/>
  <c r="D20" i="5"/>
  <c r="C20" i="5"/>
  <c r="C22" i="5" s="1"/>
  <c r="C40" i="5" s="1"/>
  <c r="D11" i="5"/>
  <c r="E36" i="4"/>
  <c r="D36" i="4"/>
  <c r="C36" i="4"/>
  <c r="G36" i="4" s="1"/>
  <c r="E27" i="4"/>
  <c r="D27" i="4"/>
  <c r="C27" i="4"/>
  <c r="G27" i="4" s="1"/>
  <c r="E20" i="4"/>
  <c r="D20" i="4"/>
  <c r="C20" i="4"/>
  <c r="G20" i="4" s="1"/>
  <c r="G19" i="4"/>
  <c r="G18" i="4"/>
  <c r="G17" i="4"/>
  <c r="G16" i="4"/>
  <c r="G15" i="4"/>
  <c r="G14" i="4"/>
  <c r="G13" i="4"/>
  <c r="E11" i="4"/>
  <c r="D11" i="4"/>
  <c r="C38" i="10"/>
  <c r="G38" i="10" s="1"/>
  <c r="D38" i="10"/>
  <c r="E38" i="10"/>
  <c r="E22" i="10"/>
  <c r="D22" i="10"/>
  <c r="D40" i="10"/>
  <c r="C22" i="10"/>
  <c r="D38" i="8"/>
  <c r="C38" i="8"/>
  <c r="E38" i="8"/>
  <c r="E22" i="8"/>
  <c r="D22" i="8"/>
  <c r="D40" i="8" s="1"/>
  <c r="C22" i="8"/>
  <c r="D22" i="7"/>
  <c r="C38" i="7"/>
  <c r="E38" i="7"/>
  <c r="F27" i="7"/>
  <c r="F27" i="6"/>
  <c r="E38" i="5"/>
  <c r="D38" i="5"/>
  <c r="C38" i="5"/>
  <c r="E22" i="5"/>
  <c r="D22" i="5"/>
  <c r="D40" i="5" s="1"/>
  <c r="E22" i="9"/>
  <c r="E40" i="9" s="1"/>
  <c r="D22" i="9"/>
  <c r="D40" i="9" s="1"/>
  <c r="C22" i="9"/>
  <c r="G22" i="9" s="1"/>
  <c r="D38" i="4"/>
  <c r="E38" i="4"/>
  <c r="E22" i="4"/>
  <c r="D22" i="4"/>
  <c r="D40" i="4" s="1"/>
  <c r="C22" i="4"/>
  <c r="C40" i="10"/>
  <c r="G22" i="10"/>
  <c r="G20" i="10"/>
  <c r="G36" i="10"/>
  <c r="C40" i="9"/>
  <c r="G20" i="9"/>
  <c r="G36" i="9"/>
  <c r="C40" i="8"/>
  <c r="F20" i="7"/>
  <c r="F36" i="7"/>
  <c r="E22" i="6"/>
  <c r="C38" i="6"/>
  <c r="E38" i="6"/>
  <c r="D22" i="6"/>
  <c r="D40" i="6" s="1"/>
  <c r="D38" i="6"/>
  <c r="F20" i="6"/>
  <c r="F36" i="6"/>
  <c r="E40" i="10"/>
  <c r="G40" i="10" s="1"/>
  <c r="E40" i="8"/>
  <c r="F38" i="6"/>
  <c r="E40" i="5"/>
  <c r="E40" i="4"/>
  <c r="E40" i="6"/>
  <c r="E26" i="1"/>
  <c r="D26" i="1"/>
  <c r="C26" i="1"/>
  <c r="F26" i="1" s="1"/>
  <c r="F25" i="1"/>
  <c r="F24" i="1"/>
  <c r="F23" i="1"/>
  <c r="C35" i="1"/>
  <c r="E35" i="1"/>
  <c r="D35" i="1"/>
  <c r="F34" i="1"/>
  <c r="F33" i="1"/>
  <c r="F32" i="1"/>
  <c r="F31" i="1"/>
  <c r="F30" i="1"/>
  <c r="F29" i="1"/>
  <c r="F28" i="1"/>
  <c r="D19" i="1"/>
  <c r="E19" i="1"/>
  <c r="C19" i="1"/>
  <c r="F12" i="1"/>
  <c r="F13" i="1"/>
  <c r="F14" i="1"/>
  <c r="C10" i="1"/>
  <c r="F10" i="1" s="1"/>
  <c r="F35" i="1"/>
  <c r="F19" i="1"/>
  <c r="D10" i="1"/>
  <c r="D21" i="1" s="1"/>
  <c r="D37" i="1"/>
  <c r="E10" i="1"/>
  <c r="E21" i="1" s="1"/>
  <c r="E39" i="1" s="1"/>
  <c r="E37" i="1"/>
  <c r="F6" i="1"/>
  <c r="F7" i="1"/>
  <c r="F8" i="1"/>
  <c r="F9" i="1"/>
  <c r="F16" i="1"/>
  <c r="F17" i="1"/>
  <c r="F18" i="1"/>
  <c r="F15" i="1"/>
  <c r="F5" i="1"/>
  <c r="G11" i="4" l="1"/>
  <c r="C21" i="1"/>
  <c r="C39" i="1" s="1"/>
  <c r="F39" i="1" s="1"/>
  <c r="C37" i="1"/>
  <c r="F37" i="1" s="1"/>
  <c r="V11" i="5"/>
  <c r="V22" i="5" s="1"/>
  <c r="G40" i="5"/>
  <c r="H40" i="5"/>
  <c r="J40" i="5"/>
  <c r="V38" i="5"/>
  <c r="G11" i="8"/>
  <c r="G22" i="8" s="1"/>
  <c r="F38" i="7"/>
  <c r="D40" i="7"/>
  <c r="F11" i="7"/>
  <c r="C40" i="7"/>
  <c r="F22" i="7"/>
  <c r="C22" i="6"/>
  <c r="G22" i="4"/>
  <c r="C38" i="4"/>
  <c r="C40" i="4" s="1"/>
  <c r="D39" i="1"/>
  <c r="F21" i="1"/>
  <c r="G40" i="9"/>
  <c r="F40" i="4"/>
  <c r="G38" i="8"/>
  <c r="V40" i="5" l="1"/>
  <c r="G40" i="8"/>
  <c r="F40" i="7"/>
  <c r="C40" i="6"/>
  <c r="F40" i="6" s="1"/>
  <c r="F22" i="6"/>
  <c r="G38" i="4"/>
  <c r="G40" i="4"/>
</calcChain>
</file>

<file path=xl/sharedStrings.xml><?xml version="1.0" encoding="utf-8"?>
<sst xmlns="http://schemas.openxmlformats.org/spreadsheetml/2006/main" count="571" uniqueCount="105">
  <si>
    <t>Megnevezés</t>
  </si>
  <si>
    <t>Összesen</t>
  </si>
  <si>
    <t>Rovat- kód</t>
  </si>
  <si>
    <t>e Forint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</si>
  <si>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</si>
  <si>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</si>
  <si>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</si>
  <si>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</si>
  <si>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</si>
  <si>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</si>
  <si>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</si>
  <si>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</si>
  <si>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</si>
  <si>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</si>
  <si>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</si>
  <si>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</si>
  <si>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</si>
  <si>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</si>
  <si>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</si>
  <si>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</si>
  <si>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</si>
  <si>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</si>
  <si>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</si>
  <si>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</si>
  <si>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</si>
  <si>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</si>
  <si>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</si>
  <si>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</si>
  <si>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</si>
  <si>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</si>
  <si>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</si>
  <si>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</si>
  <si>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</si>
  <si>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</si>
  <si>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</si>
  <si>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</si>
  <si>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</si>
  <si>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</si>
  <si>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</si>
  <si>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</si>
  <si>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</si>
  <si>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</si>
  <si>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</si>
  <si>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</si>
  <si>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</si>
  <si>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</si>
  <si>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</si>
  <si>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</si>
  <si>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Civil szervezetek támogatása</t>
  </si>
  <si>
    <t>Kötelező feladatok</t>
  </si>
  <si>
    <t>Önként váll.felad.</t>
  </si>
  <si>
    <t>Állami feladatok</t>
  </si>
  <si>
    <t>8. sz.melléklet</t>
  </si>
  <si>
    <t>Önkormány- zat</t>
  </si>
  <si>
    <t>Polg.    Hivatal</t>
  </si>
  <si>
    <t>Óvoda</t>
  </si>
  <si>
    <t>Műv.Ház</t>
  </si>
  <si>
    <t>8. 1.sz.melléklet</t>
  </si>
  <si>
    <t>Kötelező feladat</t>
  </si>
  <si>
    <t>Választá- sok</t>
  </si>
  <si>
    <t>Orvosi ügyelet</t>
  </si>
  <si>
    <t>Foglalko-zás eü.</t>
  </si>
  <si>
    <t>Önkormányza- tok és hivatalok jogalkotó és igazgazási tev.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</si>
  <si>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</si>
  <si>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</si>
  <si>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</si>
  <si>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</si>
  <si>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</si>
  <si>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</si>
  <si>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</si>
  <si>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</si>
  <si>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Állat egészségügy</t>
  </si>
  <si>
    <t>Folyóirat kiadás</t>
  </si>
  <si>
    <t>Lakó és nem lakóingatlan bérbeadás</t>
  </si>
  <si>
    <t>Járóbeteg ellátás (egészségház)</t>
  </si>
  <si>
    <t>Beruházá- sok</t>
  </si>
  <si>
    <t>Egészségügyi ellátások</t>
  </si>
  <si>
    <t>8. 1.2.sz.melléklet</t>
  </si>
  <si>
    <t>8. 1.1.sz.melléklet</t>
  </si>
  <si>
    <t>Adó,- vám,- és jövedéki igazgatás</t>
  </si>
  <si>
    <t>Közterület rendjének fenntartása</t>
  </si>
  <si>
    <t>Működési költségvetési kiadások össz. (K1+...+K5)</t>
  </si>
  <si>
    <t>Működési finanszírozási k.össz.(K911+…+K917)</t>
  </si>
  <si>
    <t>Felhalmozási finanszírozási k.össz.(K911+…+K917)</t>
  </si>
  <si>
    <t>Felhalmozási költségvetési k. össz.(K6+K7+K8)</t>
  </si>
  <si>
    <t>8. 1.3.sz.melléklet</t>
  </si>
  <si>
    <t>Nemzetiségi óvodai nevfelés, ellátás szakmai feladatai</t>
  </si>
  <si>
    <t>Óvodai intézményi étkezés</t>
  </si>
  <si>
    <t>Felnőtt intézményi étkezés</t>
  </si>
  <si>
    <t>8. 1.4.sz.melléklet</t>
  </si>
  <si>
    <t>Önként vállalt feladat</t>
  </si>
  <si>
    <t>8. 2.sz.melléklet</t>
  </si>
  <si>
    <t>8. 3.sz.melléklet</t>
  </si>
  <si>
    <t>Állami (államigazgatási) feladat</t>
  </si>
  <si>
    <t>Közművelő -dés</t>
  </si>
  <si>
    <t>Rendezvé -nyek</t>
  </si>
  <si>
    <t>Ingatlan bérbeadás</t>
  </si>
  <si>
    <t>Könyvtári szolgáltatás</t>
  </si>
  <si>
    <t>Pilisborosjenő Község Önkormányzatának 2016. évi működési és felhalmozási kiadásainak előirányzatai (Önkormányzat)</t>
  </si>
  <si>
    <t>Pilisborosjenő Község Önkormányzatának 2016. évi működési és felhalmozási kiadásainak előirányzatai intézményenként</t>
  </si>
  <si>
    <t>Pilisborosjenő Község Önkormányzatának 2016. évi működési és felhalmozási kiadásainak előirányzatai feladatonként</t>
  </si>
  <si>
    <t>Pilisborosjenő, 2016. január 28.</t>
  </si>
  <si>
    <t>Reichel József Művelődési Ház és Könyvtár 2016. évi működési-felhalmozási kiadások előirányzatai</t>
  </si>
  <si>
    <t>Pilisborosjenői Mesevölgy Óvoda 2016. évi működési-felhalmozási kiadások előirányzatai</t>
  </si>
  <si>
    <t>Pilisborosjenői Polgármesteri Hivatal 2016. évi működési-felhalmozási kidások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</si>
</sst>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4" fillId="0" borderId="0" xfId="0" applyFont="1" applyAlignment="1">
      <alignment horizontal="right"/>
    </xf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1" fillId="0" borderId="13" xfId="0" applyNumberFormat="1" applyFont="1" applyBorder="1"/>
    <xf numFmtId="3" fontId="2" fillId="0" borderId="14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15" xfId="0" applyNumberFormat="1" applyFont="1" applyBorder="1"/>
    <xf numFmtId="3" fontId="1" fillId="0" borderId="6" xfId="0" applyNumberFormat="1" applyFont="1" applyBorder="1"/>
    <xf numFmtId="3" fontId="1" fillId="0" borderId="14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6" xfId="0" applyNumberFormat="1" applyFont="1" applyBorder="1"/>
    <xf numFmtId="3" fontId="0" fillId="0" borderId="1" xfId="0" applyNumberFormat="1" applyBorder="1"/>
    <xf numFmtId="3" fontId="0" fillId="0" borderId="8" xfId="0" applyNumberFormat="1" applyBorder="1"/>
    <xf numFmtId="3" fontId="1" fillId="0" borderId="17" xfId="0" applyNumberFormat="1" applyFont="1" applyBorder="1"/>
    <xf numFmtId="3" fontId="0" fillId="0" borderId="4" xfId="0" applyNumberFormat="1" applyBorder="1"/>
    <xf numFmtId="3" fontId="0" fillId="0" borderId="8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/>
    <xf numFmtId="0" fontId="2" fillId="0" borderId="19" xfId="0" applyFont="1" applyBorder="1" applyAlignment="1">
      <alignment horizontal="center" vertical="center" wrapText="1"/>
    </xf>
    <xf numFmtId="3" fontId="0" fillId="0" borderId="20" xfId="0" applyNumberFormat="1" applyBorder="1"/>
    <xf numFmtId="3" fontId="0" fillId="0" borderId="21" xfId="0" applyNumberFormat="1" applyBorder="1"/>
    <xf numFmtId="3" fontId="1" fillId="0" borderId="19" xfId="0" applyNumberFormat="1" applyFont="1" applyBorder="1"/>
    <xf numFmtId="3" fontId="0" fillId="0" borderId="22" xfId="0" applyNumberFormat="1" applyBorder="1"/>
    <xf numFmtId="3" fontId="0" fillId="0" borderId="21" xfId="0" applyNumberFormat="1" applyFont="1" applyBorder="1"/>
    <xf numFmtId="3" fontId="0" fillId="0" borderId="23" xfId="0" applyNumberFormat="1" applyFont="1" applyBorder="1"/>
    <xf numFmtId="3" fontId="0" fillId="0" borderId="24" xfId="0" applyNumberFormat="1" applyBorder="1"/>
    <xf numFmtId="0" fontId="5" fillId="0" borderId="6" xfId="0" applyFont="1" applyBorder="1" applyAlignment="1">
      <alignment horizontal="center" vertical="center" wrapText="1"/>
    </xf>
    <xf numFmtId="3" fontId="0" fillId="0" borderId="23" xfId="0" applyNumberFormat="1" applyBorder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11" xfId="0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1" fillId="0" borderId="13" xfId="0" applyNumberFormat="1" applyFon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5" xfId="0" applyNumberFormat="1" applyFont="1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7" xfId="0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3" fontId="0" fillId="0" borderId="0" xfId="0" applyNumberFormat="1" applyFill="1"/>
    <xf numFmtId="3" fontId="0" fillId="0" borderId="0" xfId="0" applyNumberFormat="1" applyFont="1" applyFill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22" xfId="0" applyNumberFormat="1" applyFill="1" applyBorder="1"/>
    <xf numFmtId="3" fontId="0" fillId="0" borderId="4" xfId="0" applyNumberFormat="1" applyFont="1" applyFill="1" applyBorder="1"/>
    <xf numFmtId="3" fontId="0" fillId="0" borderId="21" xfId="0" applyNumberFormat="1" applyFill="1" applyBorder="1"/>
    <xf numFmtId="3" fontId="0" fillId="0" borderId="1" xfId="0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3" fontId="0" fillId="0" borderId="8" xfId="0" applyNumberFormat="1" applyFill="1" applyBorder="1"/>
    <xf numFmtId="3" fontId="0" fillId="0" borderId="23" xfId="0" applyNumberFormat="1" applyFill="1" applyBorder="1"/>
    <xf numFmtId="3" fontId="0" fillId="0" borderId="8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/>
    <xf numFmtId="3" fontId="1" fillId="0" borderId="6" xfId="0" applyNumberFormat="1" applyFont="1" applyFill="1" applyBorder="1"/>
    <xf numFmtId="0" fontId="0" fillId="0" borderId="10" xfId="0" applyFill="1" applyBorder="1"/>
    <xf numFmtId="3" fontId="0" fillId="0" borderId="10" xfId="0" applyNumberFormat="1" applyFill="1" applyBorder="1"/>
    <xf numFmtId="3" fontId="0" fillId="0" borderId="24" xfId="0" applyNumberFormat="1" applyFill="1" applyBorder="1"/>
    <xf numFmtId="3" fontId="0" fillId="0" borderId="10" xfId="0" applyNumberFormat="1" applyFont="1" applyFill="1" applyBorder="1"/>
    <xf numFmtId="0" fontId="1" fillId="0" borderId="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0" xfId="0" applyNumberFormat="1" applyFont="1" applyFill="1"/>
    <xf numFmtId="3" fontId="2" fillId="0" borderId="14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/>
    <xf numFmtId="0" fontId="0" fillId="0" borderId="0" xfId="0" applyFont="1" applyFill="1"/>
    <xf numFmtId="0" fontId="0" fillId="0" borderId="9" xfId="0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4" zoomScaleNormal="100" workbookViewId="0">
      <selection activeCell="B50" sqref="B50"/>
    </sheetView>
  </sheetViews>
  <sheetFormatPr defaultRowHeight="15" x14ac:dyDescent="0.25"/>
  <cols>
    <col min="1" max="1" width="11" customWidth="1"/>
    <col min="2" max="2" width="48.5703125" customWidth="1"/>
    <col min="3" max="5" width="15.85546875" style="16" customWidth="1"/>
    <col min="6" max="6" width="15.85546875" style="37" customWidth="1"/>
  </cols>
  <sheetData>
    <row r="1" spans="1:6" x14ac:dyDescent="0.25">
      <c r="F1" s="17" t="s">
        <v>52</v>
      </c>
    </row>
    <row r="2" spans="1:6" x14ac:dyDescent="0.25">
      <c r="A2" s="97" t="s">
        <v>100</v>
      </c>
      <c r="B2" s="97"/>
      <c r="C2" s="97"/>
      <c r="D2" s="97"/>
      <c r="E2" s="97"/>
      <c r="F2" s="97"/>
    </row>
    <row r="3" spans="1:6" ht="15.75" thickBot="1" x14ac:dyDescent="0.3">
      <c r="F3" s="17" t="s">
        <v>3</v>
      </c>
    </row>
    <row r="4" spans="1:6" ht="33" customHeight="1" thickBot="1" x14ac:dyDescent="0.3">
      <c r="A4" s="5" t="s">
        <v>2</v>
      </c>
      <c r="B4" s="6" t="s">
        <v>0</v>
      </c>
      <c r="C4" s="7" t="s">
        <v>49</v>
      </c>
      <c r="D4" s="7" t="s">
        <v>50</v>
      </c>
      <c r="E4" s="38" t="s">
        <v>51</v>
      </c>
      <c r="F4" s="20" t="s">
        <v>1</v>
      </c>
    </row>
    <row r="5" spans="1:6" s="54" customFormat="1" x14ac:dyDescent="0.25">
      <c r="A5" s="50" t="s">
        <v>4</v>
      </c>
      <c r="B5" s="51" t="s">
        <v>18</v>
      </c>
      <c r="C5" s="52">
        <v>169182</v>
      </c>
      <c r="D5" s="52">
        <v>0</v>
      </c>
      <c r="E5" s="52">
        <v>0</v>
      </c>
      <c r="F5" s="53">
        <f>C5+D5+E5</f>
        <v>169182</v>
      </c>
    </row>
    <row r="6" spans="1:6" s="54" customFormat="1" x14ac:dyDescent="0.25">
      <c r="A6" s="55" t="s">
        <v>5</v>
      </c>
      <c r="B6" s="56" t="s">
        <v>19</v>
      </c>
      <c r="C6" s="57">
        <v>45175</v>
      </c>
      <c r="D6" s="57">
        <v>0</v>
      </c>
      <c r="E6" s="57">
        <v>0</v>
      </c>
      <c r="F6" s="58">
        <f t="shared" ref="F6:F39" si="0">C6+D6+E6</f>
        <v>45175</v>
      </c>
    </row>
    <row r="7" spans="1:6" s="54" customFormat="1" x14ac:dyDescent="0.25">
      <c r="A7" s="55" t="s">
        <v>6</v>
      </c>
      <c r="B7" s="56" t="s">
        <v>20</v>
      </c>
      <c r="C7" s="57">
        <v>150328</v>
      </c>
      <c r="D7" s="57">
        <v>0</v>
      </c>
      <c r="E7" s="57">
        <v>0</v>
      </c>
      <c r="F7" s="58">
        <f t="shared" si="0"/>
        <v>150328</v>
      </c>
    </row>
    <row r="8" spans="1:6" s="54" customFormat="1" x14ac:dyDescent="0.25">
      <c r="A8" s="55" t="s">
        <v>7</v>
      </c>
      <c r="B8" s="56" t="s">
        <v>21</v>
      </c>
      <c r="C8" s="57">
        <v>19835</v>
      </c>
      <c r="D8" s="57">
        <v>0</v>
      </c>
      <c r="E8" s="57">
        <v>0</v>
      </c>
      <c r="F8" s="58">
        <f t="shared" si="0"/>
        <v>19835</v>
      </c>
    </row>
    <row r="9" spans="1:6" s="54" customFormat="1" ht="15.75" thickBot="1" x14ac:dyDescent="0.3">
      <c r="A9" s="55" t="s">
        <v>8</v>
      </c>
      <c r="B9" s="56" t="s">
        <v>22</v>
      </c>
      <c r="C9" s="57">
        <f>196311+136</f>
        <v>196447</v>
      </c>
      <c r="D9" s="57">
        <v>0</v>
      </c>
      <c r="E9" s="57">
        <v>0</v>
      </c>
      <c r="F9" s="58">
        <f t="shared" si="0"/>
        <v>196447</v>
      </c>
    </row>
    <row r="10" spans="1:6" ht="15.75" thickBot="1" x14ac:dyDescent="0.3">
      <c r="A10" s="26" t="s">
        <v>16</v>
      </c>
      <c r="B10" s="10" t="s">
        <v>23</v>
      </c>
      <c r="C10" s="23">
        <f>SUM(C5:C9)</f>
        <v>580967</v>
      </c>
      <c r="D10" s="23">
        <f>SUM(D5:D9)</f>
        <v>0</v>
      </c>
      <c r="E10" s="23">
        <f>SUM(E5:E9)</f>
        <v>0</v>
      </c>
      <c r="F10" s="24">
        <f>C10+D10+E10</f>
        <v>580967</v>
      </c>
    </row>
    <row r="11" spans="1:6" x14ac:dyDescent="0.25">
      <c r="A11" s="3"/>
      <c r="B11" s="4"/>
      <c r="C11" s="34"/>
      <c r="D11" s="34"/>
      <c r="E11" s="34"/>
      <c r="F11" s="33"/>
    </row>
    <row r="12" spans="1:6" x14ac:dyDescent="0.25">
      <c r="A12" s="2" t="s">
        <v>9</v>
      </c>
      <c r="B12" s="1" t="s">
        <v>27</v>
      </c>
      <c r="C12" s="31">
        <v>0</v>
      </c>
      <c r="D12" s="31">
        <v>0</v>
      </c>
      <c r="E12" s="31">
        <v>0</v>
      </c>
      <c r="F12" s="33">
        <f t="shared" si="0"/>
        <v>0</v>
      </c>
    </row>
    <row r="13" spans="1:6" x14ac:dyDescent="0.25">
      <c r="A13" s="2" t="s">
        <v>10</v>
      </c>
      <c r="B13" s="1" t="s">
        <v>28</v>
      </c>
      <c r="C13" s="31">
        <v>0</v>
      </c>
      <c r="D13" s="31">
        <v>0</v>
      </c>
      <c r="E13" s="31">
        <v>0</v>
      </c>
      <c r="F13" s="33">
        <f t="shared" si="0"/>
        <v>0</v>
      </c>
    </row>
    <row r="14" spans="1:6" x14ac:dyDescent="0.25">
      <c r="A14" s="2" t="s">
        <v>11</v>
      </c>
      <c r="B14" s="1" t="s">
        <v>29</v>
      </c>
      <c r="C14" s="31">
        <v>0</v>
      </c>
      <c r="D14" s="31">
        <v>0</v>
      </c>
      <c r="E14" s="31">
        <v>0</v>
      </c>
      <c r="F14" s="33">
        <f t="shared" si="0"/>
        <v>0</v>
      </c>
    </row>
    <row r="15" spans="1:6" x14ac:dyDescent="0.25">
      <c r="A15" s="2" t="s">
        <v>12</v>
      </c>
      <c r="B15" s="1" t="s">
        <v>30</v>
      </c>
      <c r="C15" s="31">
        <v>0</v>
      </c>
      <c r="D15" s="31">
        <v>0</v>
      </c>
      <c r="E15" s="31">
        <v>0</v>
      </c>
      <c r="F15" s="22">
        <f t="shared" si="0"/>
        <v>0</v>
      </c>
    </row>
    <row r="16" spans="1:6" s="25" customFormat="1" x14ac:dyDescent="0.25">
      <c r="A16" s="2" t="s">
        <v>13</v>
      </c>
      <c r="B16" s="1" t="s">
        <v>31</v>
      </c>
      <c r="C16" s="21">
        <v>0</v>
      </c>
      <c r="D16" s="21">
        <v>0</v>
      </c>
      <c r="E16" s="21">
        <v>0</v>
      </c>
      <c r="F16" s="22">
        <f t="shared" si="0"/>
        <v>0</v>
      </c>
    </row>
    <row r="17" spans="1:6" s="25" customFormat="1" x14ac:dyDescent="0.25">
      <c r="A17" s="2" t="s">
        <v>14</v>
      </c>
      <c r="B17" s="1" t="s">
        <v>32</v>
      </c>
      <c r="C17" s="21">
        <v>0</v>
      </c>
      <c r="D17" s="21">
        <v>0</v>
      </c>
      <c r="E17" s="21">
        <v>0</v>
      </c>
      <c r="F17" s="22">
        <f t="shared" si="0"/>
        <v>0</v>
      </c>
    </row>
    <row r="18" spans="1:6" s="25" customFormat="1" ht="15.75" thickBot="1" x14ac:dyDescent="0.3">
      <c r="A18" s="8" t="s">
        <v>15</v>
      </c>
      <c r="B18" s="9" t="s">
        <v>33</v>
      </c>
      <c r="C18" s="35">
        <v>0</v>
      </c>
      <c r="D18" s="35">
        <v>0</v>
      </c>
      <c r="E18" s="35">
        <v>0</v>
      </c>
      <c r="F18" s="36">
        <f t="shared" si="0"/>
        <v>0</v>
      </c>
    </row>
    <row r="19" spans="1:6" ht="15.75" thickBot="1" x14ac:dyDescent="0.3">
      <c r="A19" s="26" t="s">
        <v>17</v>
      </c>
      <c r="B19" s="10" t="s">
        <v>24</v>
      </c>
      <c r="C19" s="23">
        <f>SUM(C12:C18)</f>
        <v>0</v>
      </c>
      <c r="D19" s="23">
        <f>SUM(D12:D18)</f>
        <v>0</v>
      </c>
      <c r="E19" s="23">
        <f>SUM(E12:E18)</f>
        <v>0</v>
      </c>
      <c r="F19" s="24">
        <f>C19+D19+E19</f>
        <v>0</v>
      </c>
    </row>
    <row r="20" spans="1:6" ht="15.75" thickBot="1" x14ac:dyDescent="0.3">
      <c r="A20" s="11"/>
      <c r="B20" s="12"/>
      <c r="C20" s="29"/>
      <c r="D20" s="29"/>
      <c r="E20" s="29"/>
      <c r="F20" s="30"/>
    </row>
    <row r="21" spans="1:6" ht="15.75" thickBot="1" x14ac:dyDescent="0.3">
      <c r="A21" s="26" t="s">
        <v>25</v>
      </c>
      <c r="B21" s="27" t="s">
        <v>26</v>
      </c>
      <c r="C21" s="23">
        <f>C19+C10</f>
        <v>580967</v>
      </c>
      <c r="D21" s="23">
        <f>D19+D10</f>
        <v>0</v>
      </c>
      <c r="E21" s="23">
        <f>E19+E10</f>
        <v>0</v>
      </c>
      <c r="F21" s="24">
        <f t="shared" si="0"/>
        <v>580967</v>
      </c>
    </row>
    <row r="22" spans="1:6" x14ac:dyDescent="0.25">
      <c r="A22" s="3"/>
      <c r="B22" s="4"/>
      <c r="C22" s="34"/>
      <c r="D22" s="34"/>
      <c r="E22" s="34"/>
      <c r="F22" s="33"/>
    </row>
    <row r="23" spans="1:6" x14ac:dyDescent="0.25">
      <c r="A23" s="2" t="s">
        <v>34</v>
      </c>
      <c r="B23" s="1" t="s">
        <v>37</v>
      </c>
      <c r="C23" s="31">
        <f>824977+27482+12000</f>
        <v>864459</v>
      </c>
      <c r="D23" s="31"/>
      <c r="E23" s="31">
        <v>0</v>
      </c>
      <c r="F23" s="22">
        <f t="shared" si="0"/>
        <v>864459</v>
      </c>
    </row>
    <row r="24" spans="1:6" x14ac:dyDescent="0.25">
      <c r="A24" s="2" t="s">
        <v>35</v>
      </c>
      <c r="B24" s="1" t="s">
        <v>38</v>
      </c>
      <c r="C24" s="31">
        <v>63819</v>
      </c>
      <c r="D24" s="31">
        <v>0</v>
      </c>
      <c r="E24" s="31">
        <v>0</v>
      </c>
      <c r="F24" s="22">
        <f t="shared" si="0"/>
        <v>63819</v>
      </c>
    </row>
    <row r="25" spans="1:6" ht="15.75" thickBot="1" x14ac:dyDescent="0.3">
      <c r="A25" s="2" t="s">
        <v>36</v>
      </c>
      <c r="B25" s="1" t="s">
        <v>39</v>
      </c>
      <c r="C25" s="31">
        <v>5023</v>
      </c>
      <c r="D25" s="31">
        <v>0</v>
      </c>
      <c r="E25" s="31">
        <v>0</v>
      </c>
      <c r="F25" s="22">
        <f t="shared" si="0"/>
        <v>5023</v>
      </c>
    </row>
    <row r="26" spans="1:6" ht="15.75" thickBot="1" x14ac:dyDescent="0.3">
      <c r="A26" s="26" t="s">
        <v>40</v>
      </c>
      <c r="B26" s="10" t="s">
        <v>41</v>
      </c>
      <c r="C26" s="23">
        <f>SUM(C23:C25)</f>
        <v>933301</v>
      </c>
      <c r="D26" s="23">
        <f>SUM(D23:D25)</f>
        <v>0</v>
      </c>
      <c r="E26" s="23">
        <f>SUM(E23:E25)</f>
        <v>0</v>
      </c>
      <c r="F26" s="24">
        <f>C26+D26+E26</f>
        <v>933301</v>
      </c>
    </row>
    <row r="27" spans="1:6" x14ac:dyDescent="0.25">
      <c r="A27" s="2"/>
      <c r="B27" s="1"/>
      <c r="C27" s="31"/>
      <c r="D27" s="31"/>
      <c r="E27" s="31"/>
      <c r="F27" s="22"/>
    </row>
    <row r="28" spans="1:6" s="25" customFormat="1" x14ac:dyDescent="0.25">
      <c r="A28" s="2" t="s">
        <v>9</v>
      </c>
      <c r="B28" s="1" t="s">
        <v>27</v>
      </c>
      <c r="C28" s="31">
        <v>0</v>
      </c>
      <c r="D28" s="31">
        <v>0</v>
      </c>
      <c r="E28" s="31">
        <v>0</v>
      </c>
      <c r="F28" s="33">
        <f t="shared" ref="F28:F34" si="1">C28+D28+E28</f>
        <v>0</v>
      </c>
    </row>
    <row r="29" spans="1:6" x14ac:dyDescent="0.25">
      <c r="A29" s="2" t="s">
        <v>10</v>
      </c>
      <c r="B29" s="1" t="s">
        <v>28</v>
      </c>
      <c r="C29" s="31">
        <v>0</v>
      </c>
      <c r="D29" s="31">
        <v>0</v>
      </c>
      <c r="E29" s="31">
        <v>0</v>
      </c>
      <c r="F29" s="33">
        <f t="shared" si="1"/>
        <v>0</v>
      </c>
    </row>
    <row r="30" spans="1:6" x14ac:dyDescent="0.25">
      <c r="A30" s="2" t="s">
        <v>11</v>
      </c>
      <c r="B30" s="1" t="s">
        <v>29</v>
      </c>
      <c r="C30" s="31">
        <v>0</v>
      </c>
      <c r="D30" s="31">
        <v>0</v>
      </c>
      <c r="E30" s="31">
        <v>0</v>
      </c>
      <c r="F30" s="33">
        <f t="shared" si="1"/>
        <v>0</v>
      </c>
    </row>
    <row r="31" spans="1:6" x14ac:dyDescent="0.25">
      <c r="A31" s="2" t="s">
        <v>12</v>
      </c>
      <c r="B31" s="1" t="s">
        <v>30</v>
      </c>
      <c r="C31" s="31">
        <v>0</v>
      </c>
      <c r="D31" s="31">
        <v>0</v>
      </c>
      <c r="E31" s="31">
        <v>0</v>
      </c>
      <c r="F31" s="22">
        <f t="shared" si="1"/>
        <v>0</v>
      </c>
    </row>
    <row r="32" spans="1:6" x14ac:dyDescent="0.25">
      <c r="A32" s="2" t="s">
        <v>13</v>
      </c>
      <c r="B32" s="1" t="s">
        <v>31</v>
      </c>
      <c r="C32" s="21">
        <v>0</v>
      </c>
      <c r="D32" s="21">
        <v>0</v>
      </c>
      <c r="E32" s="21">
        <v>0</v>
      </c>
      <c r="F32" s="22">
        <f t="shared" si="1"/>
        <v>0</v>
      </c>
    </row>
    <row r="33" spans="1:6" x14ac:dyDescent="0.25">
      <c r="A33" s="2" t="s">
        <v>14</v>
      </c>
      <c r="B33" s="1" t="s">
        <v>32</v>
      </c>
      <c r="C33" s="21">
        <v>0</v>
      </c>
      <c r="D33" s="21">
        <v>0</v>
      </c>
      <c r="E33" s="21">
        <v>0</v>
      </c>
      <c r="F33" s="22">
        <f t="shared" si="1"/>
        <v>0</v>
      </c>
    </row>
    <row r="34" spans="1:6" ht="15.75" thickBot="1" x14ac:dyDescent="0.3">
      <c r="A34" s="8" t="s">
        <v>15</v>
      </c>
      <c r="B34" s="9" t="s">
        <v>33</v>
      </c>
      <c r="C34" s="35">
        <v>0</v>
      </c>
      <c r="D34" s="35">
        <v>0</v>
      </c>
      <c r="E34" s="35">
        <v>0</v>
      </c>
      <c r="F34" s="36">
        <f t="shared" si="1"/>
        <v>0</v>
      </c>
    </row>
    <row r="35" spans="1:6" ht="15.75" thickBot="1" x14ac:dyDescent="0.3">
      <c r="A35" s="26" t="s">
        <v>42</v>
      </c>
      <c r="B35" s="10" t="s">
        <v>43</v>
      </c>
      <c r="C35" s="23">
        <f>SUM(C28:C34)</f>
        <v>0</v>
      </c>
      <c r="D35" s="23">
        <f>SUM(D28:D34)</f>
        <v>0</v>
      </c>
      <c r="E35" s="23">
        <f>SUM(E28:E34)</f>
        <v>0</v>
      </c>
      <c r="F35" s="24">
        <f>C35+D35+E35</f>
        <v>0</v>
      </c>
    </row>
    <row r="36" spans="1:6" ht="15.75" thickBot="1" x14ac:dyDescent="0.3">
      <c r="A36" s="11"/>
      <c r="B36" s="12"/>
      <c r="C36" s="29"/>
      <c r="D36" s="29"/>
      <c r="E36" s="29"/>
      <c r="F36" s="30"/>
    </row>
    <row r="37" spans="1:6" ht="15.75" thickBot="1" x14ac:dyDescent="0.3">
      <c r="A37" s="26" t="s">
        <v>44</v>
      </c>
      <c r="B37" s="27" t="s">
        <v>45</v>
      </c>
      <c r="C37" s="23">
        <f>C35+C26</f>
        <v>933301</v>
      </c>
      <c r="D37" s="23">
        <f>D35+D26</f>
        <v>0</v>
      </c>
      <c r="E37" s="23">
        <f>E35+E26</f>
        <v>0</v>
      </c>
      <c r="F37" s="24">
        <f t="shared" si="0"/>
        <v>933301</v>
      </c>
    </row>
    <row r="38" spans="1:6" ht="15.75" thickBot="1" x14ac:dyDescent="0.3">
      <c r="A38" s="11"/>
      <c r="B38" s="28"/>
      <c r="C38" s="29"/>
      <c r="D38" s="29"/>
      <c r="E38" s="29"/>
      <c r="F38" s="30"/>
    </row>
    <row r="39" spans="1:6" ht="15.75" thickBot="1" x14ac:dyDescent="0.3">
      <c r="A39" s="26" t="s">
        <v>46</v>
      </c>
      <c r="B39" s="27" t="s">
        <v>47</v>
      </c>
      <c r="C39" s="23">
        <f>C21+C37</f>
        <v>1514268</v>
      </c>
      <c r="D39" s="23">
        <f>D21+D37</f>
        <v>0</v>
      </c>
      <c r="E39" s="23">
        <f>E21+E37</f>
        <v>0</v>
      </c>
      <c r="F39" s="24">
        <f t="shared" si="0"/>
        <v>1514268</v>
      </c>
    </row>
    <row r="40" spans="1:6" x14ac:dyDescent="0.25">
      <c r="A40" s="96" t="s">
        <v>101</v>
      </c>
    </row>
  </sheetData>
  <mergeCells count="1">
    <mergeCell ref="A2:F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6" zoomScaleNormal="100" workbookViewId="0">
      <selection activeCell="E15" sqref="E15"/>
    </sheetView>
  </sheetViews>
  <sheetFormatPr defaultRowHeight="15" x14ac:dyDescent="0.25"/>
  <cols>
    <col min="1" max="1" width="11" customWidth="1"/>
    <col min="2" max="2" width="48.5703125" customWidth="1"/>
    <col min="3" max="4" width="13.7109375" style="16" customWidth="1"/>
    <col min="5" max="5" width="13.85546875" style="16" customWidth="1"/>
    <col min="6" max="6" width="13.140625" style="16" customWidth="1"/>
    <col min="7" max="7" width="13.28515625" style="37" customWidth="1"/>
  </cols>
  <sheetData>
    <row r="1" spans="1:7" x14ac:dyDescent="0.25">
      <c r="G1" s="17" t="s">
        <v>57</v>
      </c>
    </row>
    <row r="2" spans="1:7" x14ac:dyDescent="0.25">
      <c r="A2" s="97" t="s">
        <v>99</v>
      </c>
      <c r="B2" s="97"/>
      <c r="C2" s="97"/>
      <c r="D2" s="97"/>
      <c r="E2" s="97"/>
      <c r="F2" s="97"/>
      <c r="G2" s="97"/>
    </row>
    <row r="3" spans="1:7" x14ac:dyDescent="0.25">
      <c r="A3" s="97" t="s">
        <v>58</v>
      </c>
      <c r="B3" s="97"/>
      <c r="C3" s="97"/>
      <c r="D3" s="97"/>
      <c r="E3" s="97"/>
      <c r="F3" s="97"/>
      <c r="G3" s="97"/>
    </row>
    <row r="4" spans="1:7" ht="15.75" thickBot="1" x14ac:dyDescent="0.3">
      <c r="G4" s="17" t="s">
        <v>3</v>
      </c>
    </row>
    <row r="5" spans="1:7" ht="33" customHeight="1" thickBot="1" x14ac:dyDescent="0.3">
      <c r="A5" s="5" t="s">
        <v>2</v>
      </c>
      <c r="B5" s="6" t="s">
        <v>0</v>
      </c>
      <c r="C5" s="7" t="s">
        <v>53</v>
      </c>
      <c r="D5" s="7" t="s">
        <v>54</v>
      </c>
      <c r="E5" s="7" t="s">
        <v>55</v>
      </c>
      <c r="F5" s="7" t="s">
        <v>56</v>
      </c>
      <c r="G5" s="20" t="s">
        <v>1</v>
      </c>
    </row>
    <row r="6" spans="1:7" x14ac:dyDescent="0.25">
      <c r="A6" s="14" t="s">
        <v>4</v>
      </c>
      <c r="B6" s="15" t="s">
        <v>18</v>
      </c>
      <c r="C6" s="18">
        <v>37266</v>
      </c>
      <c r="D6" s="18">
        <v>58154</v>
      </c>
      <c r="E6" s="18">
        <v>66539</v>
      </c>
      <c r="F6" s="18">
        <v>7223</v>
      </c>
      <c r="G6" s="59">
        <f t="shared" ref="G6:G11" si="0">C6+D6+E6+F6</f>
        <v>169182</v>
      </c>
    </row>
    <row r="7" spans="1:7" x14ac:dyDescent="0.25">
      <c r="A7" s="2" t="s">
        <v>5</v>
      </c>
      <c r="B7" s="1" t="s">
        <v>19</v>
      </c>
      <c r="C7" s="31">
        <v>9772</v>
      </c>
      <c r="D7" s="31">
        <v>15556</v>
      </c>
      <c r="E7" s="31">
        <v>17937</v>
      </c>
      <c r="F7" s="31">
        <v>1910</v>
      </c>
      <c r="G7" s="22">
        <f t="shared" si="0"/>
        <v>45175</v>
      </c>
    </row>
    <row r="8" spans="1:7" x14ac:dyDescent="0.25">
      <c r="A8" s="2" t="s">
        <v>6</v>
      </c>
      <c r="B8" s="1" t="s">
        <v>20</v>
      </c>
      <c r="C8" s="31">
        <v>92216</v>
      </c>
      <c r="D8" s="31">
        <v>23187</v>
      </c>
      <c r="E8" s="31">
        <v>27343</v>
      </c>
      <c r="F8" s="31">
        <v>7582</v>
      </c>
      <c r="G8" s="22">
        <f t="shared" si="0"/>
        <v>150328</v>
      </c>
    </row>
    <row r="9" spans="1:7" x14ac:dyDescent="0.25">
      <c r="A9" s="2" t="s">
        <v>7</v>
      </c>
      <c r="B9" s="1" t="s">
        <v>21</v>
      </c>
      <c r="C9" s="31">
        <v>11685</v>
      </c>
      <c r="D9" s="31">
        <v>0</v>
      </c>
      <c r="E9" s="31">
        <v>8150</v>
      </c>
      <c r="F9" s="40">
        <v>0</v>
      </c>
      <c r="G9" s="22">
        <f t="shared" si="0"/>
        <v>19835</v>
      </c>
    </row>
    <row r="10" spans="1:7" ht="15.75" thickBot="1" x14ac:dyDescent="0.3">
      <c r="A10" s="60" t="s">
        <v>8</v>
      </c>
      <c r="B10" s="61" t="s">
        <v>22</v>
      </c>
      <c r="C10" s="31">
        <f>196311+136</f>
        <v>196447</v>
      </c>
      <c r="D10" s="62">
        <v>0</v>
      </c>
      <c r="E10" s="31">
        <v>0</v>
      </c>
      <c r="F10" s="63">
        <v>0</v>
      </c>
      <c r="G10" s="64">
        <f t="shared" si="0"/>
        <v>196447</v>
      </c>
    </row>
    <row r="11" spans="1:7" ht="15.75" thickBot="1" x14ac:dyDescent="0.3">
      <c r="A11" s="26" t="s">
        <v>16</v>
      </c>
      <c r="B11" s="10" t="s">
        <v>23</v>
      </c>
      <c r="C11" s="23">
        <f>SUM(C6:C10)</f>
        <v>347386</v>
      </c>
      <c r="D11" s="23">
        <f>SUM(D6:D10)</f>
        <v>96897</v>
      </c>
      <c r="E11" s="23">
        <f>SUM(E6:E10)</f>
        <v>119969</v>
      </c>
      <c r="F11" s="23">
        <f>SUM(F6:F10)</f>
        <v>16715</v>
      </c>
      <c r="G11" s="24">
        <f t="shared" si="0"/>
        <v>580967</v>
      </c>
    </row>
    <row r="12" spans="1:7" x14ac:dyDescent="0.25">
      <c r="A12" s="3"/>
      <c r="B12" s="4"/>
      <c r="C12" s="34"/>
      <c r="D12" s="34"/>
      <c r="E12" s="34"/>
      <c r="F12" s="42"/>
      <c r="G12" s="33"/>
    </row>
    <row r="13" spans="1:7" x14ac:dyDescent="0.25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1">
        <v>0</v>
      </c>
      <c r="G13" s="33">
        <f t="shared" ref="G13:G19" si="1">C13+D13+E13</f>
        <v>0</v>
      </c>
    </row>
    <row r="14" spans="1:7" x14ac:dyDescent="0.25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1">
        <v>0</v>
      </c>
      <c r="G14" s="33">
        <f t="shared" si="1"/>
        <v>0</v>
      </c>
    </row>
    <row r="15" spans="1:7" x14ac:dyDescent="0.25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1">
        <v>0</v>
      </c>
      <c r="G15" s="33">
        <f t="shared" si="1"/>
        <v>0</v>
      </c>
    </row>
    <row r="16" spans="1:7" x14ac:dyDescent="0.25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31">
        <v>0</v>
      </c>
      <c r="G16" s="22">
        <f t="shared" si="1"/>
        <v>0</v>
      </c>
    </row>
    <row r="17" spans="1:7" s="25" customFormat="1" x14ac:dyDescent="0.25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31">
        <v>0</v>
      </c>
      <c r="G17" s="22">
        <f t="shared" si="1"/>
        <v>0</v>
      </c>
    </row>
    <row r="18" spans="1:7" s="25" customFormat="1" x14ac:dyDescent="0.25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31">
        <v>0</v>
      </c>
      <c r="G18" s="22">
        <f t="shared" si="1"/>
        <v>0</v>
      </c>
    </row>
    <row r="19" spans="1:7" s="25" customFormat="1" ht="15.75" thickBot="1" x14ac:dyDescent="0.3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44">
        <v>0</v>
      </c>
      <c r="G19" s="36">
        <f t="shared" si="1"/>
        <v>0</v>
      </c>
    </row>
    <row r="20" spans="1:7" ht="15.75" thickBot="1" x14ac:dyDescent="0.3">
      <c r="A20" s="26" t="s">
        <v>17</v>
      </c>
      <c r="B20" s="10" t="s">
        <v>24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3">
        <f>SUM(F13:F19)</f>
        <v>0</v>
      </c>
      <c r="G20" s="24">
        <f>C20+D20+E20+F20</f>
        <v>0</v>
      </c>
    </row>
    <row r="21" spans="1:7" ht="15.75" thickBot="1" x14ac:dyDescent="0.3">
      <c r="A21" s="11"/>
      <c r="B21" s="12"/>
      <c r="C21" s="29"/>
      <c r="D21" s="29"/>
      <c r="E21" s="29"/>
      <c r="F21" s="45"/>
      <c r="G21" s="30"/>
    </row>
    <row r="22" spans="1:7" ht="15.75" thickBot="1" x14ac:dyDescent="0.3">
      <c r="A22" s="26" t="s">
        <v>25</v>
      </c>
      <c r="B22" s="27" t="s">
        <v>26</v>
      </c>
      <c r="C22" s="23">
        <f>C20+C11</f>
        <v>347386</v>
      </c>
      <c r="D22" s="23">
        <f>D20+D11</f>
        <v>96897</v>
      </c>
      <c r="E22" s="23">
        <f>E20+E11</f>
        <v>119969</v>
      </c>
      <c r="F22" s="23">
        <f>F20+F11</f>
        <v>16715</v>
      </c>
      <c r="G22" s="24">
        <f>C22+D22+E22+F22</f>
        <v>580967</v>
      </c>
    </row>
    <row r="23" spans="1:7" x14ac:dyDescent="0.25">
      <c r="A23" s="3"/>
      <c r="B23" s="4"/>
      <c r="C23" s="34"/>
      <c r="D23" s="34"/>
      <c r="E23" s="34"/>
      <c r="F23" s="42"/>
      <c r="G23" s="33"/>
    </row>
    <row r="24" spans="1:7" x14ac:dyDescent="0.25">
      <c r="A24" s="2" t="s">
        <v>34</v>
      </c>
      <c r="B24" s="1" t="s">
        <v>37</v>
      </c>
      <c r="C24" s="31">
        <f>823579+27482+12000</f>
        <v>863061</v>
      </c>
      <c r="D24" s="31">
        <v>254</v>
      </c>
      <c r="E24" s="31">
        <v>1017</v>
      </c>
      <c r="F24" s="40">
        <v>127</v>
      </c>
      <c r="G24" s="22">
        <f>C24+D24+E24+F24</f>
        <v>864459</v>
      </c>
    </row>
    <row r="25" spans="1:7" x14ac:dyDescent="0.25">
      <c r="A25" s="2" t="s">
        <v>35</v>
      </c>
      <c r="B25" s="1" t="s">
        <v>38</v>
      </c>
      <c r="C25" s="31">
        <v>62231</v>
      </c>
      <c r="D25" s="31">
        <v>0</v>
      </c>
      <c r="E25" s="31">
        <v>1588</v>
      </c>
      <c r="F25" s="40">
        <v>0</v>
      </c>
      <c r="G25" s="22">
        <f>C25+D25+E25+F25</f>
        <v>63819</v>
      </c>
    </row>
    <row r="26" spans="1:7" ht="15.75" thickBot="1" x14ac:dyDescent="0.3">
      <c r="A26" s="2" t="s">
        <v>36</v>
      </c>
      <c r="B26" s="1" t="s">
        <v>39</v>
      </c>
      <c r="C26" s="31">
        <v>5023</v>
      </c>
      <c r="D26" s="31">
        <v>0</v>
      </c>
      <c r="E26" s="31">
        <v>0</v>
      </c>
      <c r="F26" s="40">
        <v>0</v>
      </c>
      <c r="G26" s="22">
        <f>C26+D26+E26+F26</f>
        <v>5023</v>
      </c>
    </row>
    <row r="27" spans="1:7" ht="15.75" thickBot="1" x14ac:dyDescent="0.3">
      <c r="A27" s="26" t="s">
        <v>40</v>
      </c>
      <c r="B27" s="10" t="s">
        <v>41</v>
      </c>
      <c r="C27" s="23">
        <f>SUM(C24:C26)</f>
        <v>930315</v>
      </c>
      <c r="D27" s="23">
        <f>SUM(D24:D26)</f>
        <v>254</v>
      </c>
      <c r="E27" s="23">
        <f>SUM(E24:E26)</f>
        <v>2605</v>
      </c>
      <c r="F27" s="23">
        <f>SUM(F24:F26)</f>
        <v>127</v>
      </c>
      <c r="G27" s="24">
        <f>C27+D27+E27+F27</f>
        <v>933301</v>
      </c>
    </row>
    <row r="28" spans="1:7" x14ac:dyDescent="0.25">
      <c r="A28" s="2"/>
      <c r="B28" s="1"/>
      <c r="C28" s="31"/>
      <c r="D28" s="31"/>
      <c r="E28" s="31"/>
      <c r="F28" s="40"/>
      <c r="G28" s="22"/>
    </row>
    <row r="29" spans="1:7" s="25" customFormat="1" x14ac:dyDescent="0.25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42">
        <v>0</v>
      </c>
      <c r="G29" s="33">
        <f t="shared" ref="G29:G36" si="2">C29+D29+E29+F29</f>
        <v>0</v>
      </c>
    </row>
    <row r="30" spans="1:7" x14ac:dyDescent="0.25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42">
        <v>0</v>
      </c>
      <c r="G30" s="33">
        <f t="shared" si="2"/>
        <v>0</v>
      </c>
    </row>
    <row r="31" spans="1:7" x14ac:dyDescent="0.25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42">
        <v>0</v>
      </c>
      <c r="G31" s="33">
        <f t="shared" si="2"/>
        <v>0</v>
      </c>
    </row>
    <row r="32" spans="1:7" x14ac:dyDescent="0.25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40">
        <v>0</v>
      </c>
      <c r="G32" s="33">
        <f t="shared" si="2"/>
        <v>0</v>
      </c>
    </row>
    <row r="33" spans="1:7" x14ac:dyDescent="0.25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43">
        <v>0</v>
      </c>
      <c r="G33" s="33">
        <f t="shared" si="2"/>
        <v>0</v>
      </c>
    </row>
    <row r="34" spans="1:7" x14ac:dyDescent="0.25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43">
        <v>0</v>
      </c>
      <c r="G34" s="33">
        <f t="shared" si="2"/>
        <v>0</v>
      </c>
    </row>
    <row r="35" spans="1:7" ht="15.75" thickBot="1" x14ac:dyDescent="0.3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44">
        <v>0</v>
      </c>
      <c r="G35" s="36">
        <f t="shared" si="2"/>
        <v>0</v>
      </c>
    </row>
    <row r="36" spans="1:7" ht="15.75" thickBot="1" x14ac:dyDescent="0.3">
      <c r="A36" s="26" t="s">
        <v>42</v>
      </c>
      <c r="B36" s="10" t="s">
        <v>43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3">
        <f>SUM(F29:F35)</f>
        <v>0</v>
      </c>
      <c r="G36" s="24">
        <f t="shared" si="2"/>
        <v>0</v>
      </c>
    </row>
    <row r="37" spans="1:7" ht="15.75" thickBot="1" x14ac:dyDescent="0.3">
      <c r="A37" s="11"/>
      <c r="B37" s="12"/>
      <c r="C37" s="29"/>
      <c r="D37" s="29"/>
      <c r="E37" s="29"/>
      <c r="F37" s="45"/>
      <c r="G37" s="30"/>
    </row>
    <row r="38" spans="1:7" ht="15.75" thickBot="1" x14ac:dyDescent="0.3">
      <c r="A38" s="26" t="s">
        <v>44</v>
      </c>
      <c r="B38" s="27" t="s">
        <v>45</v>
      </c>
      <c r="C38" s="23">
        <f>C36+C27</f>
        <v>930315</v>
      </c>
      <c r="D38" s="23">
        <f>D36+D27</f>
        <v>254</v>
      </c>
      <c r="E38" s="23">
        <f>E36+E27</f>
        <v>2605</v>
      </c>
      <c r="F38" s="23">
        <f>F36+F27</f>
        <v>127</v>
      </c>
      <c r="G38" s="24">
        <f>C38+D38+E38+F38</f>
        <v>933301</v>
      </c>
    </row>
    <row r="39" spans="1:7" ht="15.75" thickBot="1" x14ac:dyDescent="0.3">
      <c r="A39" s="11"/>
      <c r="B39" s="28"/>
      <c r="C39" s="29"/>
      <c r="D39" s="29"/>
      <c r="E39" s="29"/>
      <c r="F39" s="45"/>
      <c r="G39" s="30"/>
    </row>
    <row r="40" spans="1:7" ht="15.75" thickBot="1" x14ac:dyDescent="0.3">
      <c r="A40" s="26" t="s">
        <v>46</v>
      </c>
      <c r="B40" s="27" t="s">
        <v>47</v>
      </c>
      <c r="C40" s="23">
        <f>C22+C38</f>
        <v>1277701</v>
      </c>
      <c r="D40" s="23">
        <f>D22+D38</f>
        <v>97151</v>
      </c>
      <c r="E40" s="23">
        <f>E22+E38</f>
        <v>122574</v>
      </c>
      <c r="F40" s="23">
        <f>F22+F38</f>
        <v>16842</v>
      </c>
      <c r="G40" s="24">
        <f>C40+D40+E40+F40</f>
        <v>1514268</v>
      </c>
    </row>
    <row r="41" spans="1:7" x14ac:dyDescent="0.25">
      <c r="A41" s="96" t="s">
        <v>101</v>
      </c>
    </row>
  </sheetData>
  <mergeCells count="2">
    <mergeCell ref="A2:G2"/>
    <mergeCell ref="A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opLeftCell="M16" zoomScaleNormal="100" workbookViewId="0">
      <selection activeCell="F11" sqref="F11"/>
    </sheetView>
  </sheetViews>
  <sheetFormatPr defaultRowHeight="15" x14ac:dyDescent="0.25"/>
  <cols>
    <col min="1" max="1" width="11" style="54" customWidth="1"/>
    <col min="2" max="2" width="48.5703125" style="54" customWidth="1"/>
    <col min="3" max="4" width="10.5703125" style="65" customWidth="1"/>
    <col min="5" max="5" width="9.5703125" style="65" customWidth="1"/>
    <col min="6" max="6" width="13.140625" style="65" customWidth="1"/>
    <col min="7" max="7" width="9" style="92" customWidth="1"/>
    <col min="8" max="8" width="9.140625" style="65"/>
    <col min="9" max="9" width="10.140625" style="65" customWidth="1"/>
    <col min="10" max="10" width="10.85546875" style="65" customWidth="1"/>
    <col min="11" max="11" width="9.7109375" style="65" customWidth="1"/>
    <col min="12" max="12" width="9.140625" style="65"/>
    <col min="13" max="13" width="10.42578125" style="65" customWidth="1"/>
    <col min="14" max="15" width="9.140625" style="65"/>
    <col min="16" max="16" width="10.85546875" style="65" customWidth="1"/>
    <col min="17" max="17" width="10.7109375" style="65" customWidth="1"/>
    <col min="18" max="18" width="10.42578125" style="65" customWidth="1"/>
    <col min="19" max="19" width="9.140625" style="65"/>
    <col min="20" max="20" width="10.28515625" style="65" customWidth="1"/>
    <col min="21" max="21" width="9.140625" style="65"/>
    <col min="22" max="22" width="10" style="65" customWidth="1"/>
    <col min="23" max="35" width="9.140625" style="54"/>
  </cols>
  <sheetData>
    <row r="1" spans="1:22" x14ac:dyDescent="0.25">
      <c r="V1" s="66" t="s">
        <v>78</v>
      </c>
    </row>
    <row r="2" spans="1:22" x14ac:dyDescent="0.25">
      <c r="A2" s="98" t="s">
        <v>98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x14ac:dyDescent="0.25">
      <c r="A3" s="98" t="s">
        <v>58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2" ht="15.75" thickBot="1" x14ac:dyDescent="0.3">
      <c r="V4" s="66" t="s">
        <v>3</v>
      </c>
    </row>
    <row r="5" spans="1:22" ht="62.25" customHeight="1" thickBot="1" x14ac:dyDescent="0.3">
      <c r="A5" s="67" t="s">
        <v>2</v>
      </c>
      <c r="B5" s="68" t="s">
        <v>0</v>
      </c>
      <c r="C5" s="69" t="s">
        <v>59</v>
      </c>
      <c r="D5" s="69" t="s">
        <v>60</v>
      </c>
      <c r="E5" s="69" t="s">
        <v>61</v>
      </c>
      <c r="F5" s="70" t="s">
        <v>62</v>
      </c>
      <c r="G5" s="70" t="s">
        <v>75</v>
      </c>
      <c r="H5" s="70" t="s">
        <v>63</v>
      </c>
      <c r="I5" s="70" t="s">
        <v>64</v>
      </c>
      <c r="J5" s="70" t="s">
        <v>65</v>
      </c>
      <c r="K5" s="70" t="s">
        <v>66</v>
      </c>
      <c r="L5" s="70" t="s">
        <v>67</v>
      </c>
      <c r="M5" s="70" t="s">
        <v>68</v>
      </c>
      <c r="N5" s="70" t="s">
        <v>69</v>
      </c>
      <c r="O5" s="70" t="s">
        <v>70</v>
      </c>
      <c r="P5" s="70" t="s">
        <v>76</v>
      </c>
      <c r="Q5" s="70" t="s">
        <v>71</v>
      </c>
      <c r="R5" s="70" t="s">
        <v>48</v>
      </c>
      <c r="S5" s="70" t="s">
        <v>72</v>
      </c>
      <c r="T5" s="70" t="s">
        <v>73</v>
      </c>
      <c r="U5" s="70" t="s">
        <v>74</v>
      </c>
      <c r="V5" s="93" t="s">
        <v>1</v>
      </c>
    </row>
    <row r="6" spans="1:22" x14ac:dyDescent="0.25">
      <c r="A6" s="71" t="s">
        <v>4</v>
      </c>
      <c r="B6" s="72" t="s">
        <v>18</v>
      </c>
      <c r="C6" s="73">
        <v>0</v>
      </c>
      <c r="D6" s="73">
        <v>0</v>
      </c>
      <c r="E6" s="73">
        <v>0</v>
      </c>
      <c r="F6" s="74">
        <v>6500</v>
      </c>
      <c r="G6" s="75">
        <v>0</v>
      </c>
      <c r="H6" s="73">
        <v>17472</v>
      </c>
      <c r="I6" s="73">
        <v>2844</v>
      </c>
      <c r="J6" s="73">
        <v>1700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8750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94">
        <f>SUM(C6:U6)</f>
        <v>37266</v>
      </c>
    </row>
    <row r="7" spans="1:22" x14ac:dyDescent="0.25">
      <c r="A7" s="55" t="s">
        <v>5</v>
      </c>
      <c r="B7" s="56" t="s">
        <v>19</v>
      </c>
      <c r="C7" s="57">
        <v>0</v>
      </c>
      <c r="D7" s="57">
        <v>0</v>
      </c>
      <c r="E7" s="57">
        <v>0</v>
      </c>
      <c r="F7" s="76">
        <v>1755</v>
      </c>
      <c r="G7" s="77">
        <v>0</v>
      </c>
      <c r="H7" s="57">
        <v>4685</v>
      </c>
      <c r="I7" s="57">
        <v>783</v>
      </c>
      <c r="J7" s="57">
        <v>203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2346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94">
        <f t="shared" ref="V7:V39" si="0">SUM(C7:U7)</f>
        <v>9772</v>
      </c>
    </row>
    <row r="8" spans="1:22" x14ac:dyDescent="0.25">
      <c r="A8" s="55" t="s">
        <v>6</v>
      </c>
      <c r="B8" s="56" t="s">
        <v>20</v>
      </c>
      <c r="C8" s="57">
        <v>0</v>
      </c>
      <c r="D8" s="57">
        <v>0</v>
      </c>
      <c r="E8" s="57">
        <v>200</v>
      </c>
      <c r="F8" s="76">
        <v>5816</v>
      </c>
      <c r="G8" s="77">
        <v>5770</v>
      </c>
      <c r="H8" s="57">
        <v>19465</v>
      </c>
      <c r="I8" s="57">
        <v>17993</v>
      </c>
      <c r="J8" s="57">
        <v>254</v>
      </c>
      <c r="K8" s="57">
        <v>6934</v>
      </c>
      <c r="L8" s="57">
        <v>8979</v>
      </c>
      <c r="M8" s="57">
        <v>9404</v>
      </c>
      <c r="N8" s="57">
        <v>0</v>
      </c>
      <c r="O8" s="57">
        <v>8348</v>
      </c>
      <c r="P8" s="57">
        <v>1246</v>
      </c>
      <c r="Q8" s="57">
        <v>1905</v>
      </c>
      <c r="R8" s="57">
        <v>0</v>
      </c>
      <c r="S8" s="57">
        <v>1212</v>
      </c>
      <c r="T8" s="57">
        <v>4002</v>
      </c>
      <c r="U8" s="57">
        <v>688</v>
      </c>
      <c r="V8" s="94">
        <f>SUM(C8:U8)</f>
        <v>92216</v>
      </c>
    </row>
    <row r="9" spans="1:22" x14ac:dyDescent="0.25">
      <c r="A9" s="55" t="s">
        <v>7</v>
      </c>
      <c r="B9" s="56" t="s">
        <v>21</v>
      </c>
      <c r="C9" s="57">
        <v>0</v>
      </c>
      <c r="D9" s="57">
        <v>0</v>
      </c>
      <c r="E9" s="57">
        <v>0</v>
      </c>
      <c r="F9" s="76">
        <v>0</v>
      </c>
      <c r="G9" s="77">
        <v>0</v>
      </c>
      <c r="H9" s="57">
        <v>0</v>
      </c>
      <c r="I9" s="57">
        <v>7150</v>
      </c>
      <c r="J9" s="57">
        <v>0</v>
      </c>
      <c r="K9" s="57">
        <v>0</v>
      </c>
      <c r="L9" s="57">
        <v>0</v>
      </c>
      <c r="M9" s="57">
        <v>0</v>
      </c>
      <c r="N9" s="57">
        <v>4535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94">
        <f t="shared" si="0"/>
        <v>11685</v>
      </c>
    </row>
    <row r="10" spans="1:22" ht="15.75" thickBot="1" x14ac:dyDescent="0.3">
      <c r="A10" s="78" t="s">
        <v>8</v>
      </c>
      <c r="B10" s="79" t="s">
        <v>22</v>
      </c>
      <c r="C10" s="80">
        <v>0</v>
      </c>
      <c r="D10" s="80">
        <v>3000</v>
      </c>
      <c r="E10" s="80">
        <v>0</v>
      </c>
      <c r="F10" s="81">
        <f>170264+136</f>
        <v>170400</v>
      </c>
      <c r="G10" s="82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3648</v>
      </c>
      <c r="P10" s="80">
        <v>193</v>
      </c>
      <c r="Q10" s="80">
        <v>0</v>
      </c>
      <c r="R10" s="80">
        <f>24229-5023</f>
        <v>19206</v>
      </c>
      <c r="S10" s="80">
        <v>0</v>
      </c>
      <c r="T10" s="80">
        <v>0</v>
      </c>
      <c r="U10" s="80">
        <v>0</v>
      </c>
      <c r="V10" s="94">
        <f t="shared" si="0"/>
        <v>196447</v>
      </c>
    </row>
    <row r="11" spans="1:22" ht="15.75" thickBot="1" x14ac:dyDescent="0.3">
      <c r="A11" s="83" t="s">
        <v>16</v>
      </c>
      <c r="B11" s="84" t="s">
        <v>23</v>
      </c>
      <c r="C11" s="85">
        <f>SUM(C6:C10)</f>
        <v>0</v>
      </c>
      <c r="D11" s="85">
        <f>SUM(D6:D10)</f>
        <v>3000</v>
      </c>
      <c r="E11" s="85">
        <f>SUM(E6:E10)</f>
        <v>200</v>
      </c>
      <c r="F11" s="85">
        <f t="shared" ref="F11:V11" si="1">SUM(F6:F10)</f>
        <v>184471</v>
      </c>
      <c r="G11" s="85">
        <f t="shared" si="1"/>
        <v>5770</v>
      </c>
      <c r="H11" s="85">
        <f t="shared" si="1"/>
        <v>41622</v>
      </c>
      <c r="I11" s="85">
        <f t="shared" si="1"/>
        <v>28770</v>
      </c>
      <c r="J11" s="85">
        <f t="shared" si="1"/>
        <v>2157</v>
      </c>
      <c r="K11" s="85">
        <f t="shared" si="1"/>
        <v>6934</v>
      </c>
      <c r="L11" s="85">
        <f t="shared" si="1"/>
        <v>8979</v>
      </c>
      <c r="M11" s="85">
        <f t="shared" si="1"/>
        <v>9404</v>
      </c>
      <c r="N11" s="85">
        <f t="shared" si="1"/>
        <v>4535</v>
      </c>
      <c r="O11" s="85">
        <f t="shared" si="1"/>
        <v>11996</v>
      </c>
      <c r="P11" s="85">
        <f t="shared" si="1"/>
        <v>12535</v>
      </c>
      <c r="Q11" s="85">
        <f t="shared" si="1"/>
        <v>1905</v>
      </c>
      <c r="R11" s="85">
        <f t="shared" si="1"/>
        <v>19206</v>
      </c>
      <c r="S11" s="85">
        <f t="shared" si="1"/>
        <v>1212</v>
      </c>
      <c r="T11" s="85">
        <f t="shared" si="1"/>
        <v>4002</v>
      </c>
      <c r="U11" s="85">
        <f t="shared" si="1"/>
        <v>688</v>
      </c>
      <c r="V11" s="85">
        <f t="shared" si="1"/>
        <v>347386</v>
      </c>
    </row>
    <row r="12" spans="1:22" x14ac:dyDescent="0.25">
      <c r="A12" s="71"/>
      <c r="B12" s="72"/>
      <c r="C12" s="73"/>
      <c r="D12" s="73"/>
      <c r="E12" s="73"/>
      <c r="F12" s="74"/>
      <c r="G12" s="75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94">
        <f t="shared" si="0"/>
        <v>0</v>
      </c>
    </row>
    <row r="13" spans="1:22" x14ac:dyDescent="0.25">
      <c r="A13" s="55" t="s">
        <v>9</v>
      </c>
      <c r="B13" s="56" t="s">
        <v>27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94">
        <f t="shared" si="0"/>
        <v>0</v>
      </c>
    </row>
    <row r="14" spans="1:22" x14ac:dyDescent="0.25">
      <c r="A14" s="55" t="s">
        <v>10</v>
      </c>
      <c r="B14" s="56" t="s">
        <v>28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94">
        <f t="shared" si="0"/>
        <v>0</v>
      </c>
    </row>
    <row r="15" spans="1:22" x14ac:dyDescent="0.25">
      <c r="A15" s="55" t="s">
        <v>11</v>
      </c>
      <c r="B15" s="56" t="s">
        <v>29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94">
        <f t="shared" si="0"/>
        <v>0</v>
      </c>
    </row>
    <row r="16" spans="1:22" x14ac:dyDescent="0.25">
      <c r="A16" s="55" t="s">
        <v>12</v>
      </c>
      <c r="B16" s="56" t="s">
        <v>30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94">
        <f t="shared" si="0"/>
        <v>0</v>
      </c>
    </row>
    <row r="17" spans="1:35" s="25" customFormat="1" x14ac:dyDescent="0.25">
      <c r="A17" s="55" t="s">
        <v>13</v>
      </c>
      <c r="B17" s="56" t="s">
        <v>31</v>
      </c>
      <c r="C17" s="77">
        <v>0</v>
      </c>
      <c r="D17" s="77">
        <v>0</v>
      </c>
      <c r="E17" s="7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94">
        <f t="shared" si="0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</row>
    <row r="18" spans="1:35" s="25" customFormat="1" x14ac:dyDescent="0.25">
      <c r="A18" s="55" t="s">
        <v>14</v>
      </c>
      <c r="B18" s="56" t="s">
        <v>32</v>
      </c>
      <c r="C18" s="77">
        <v>0</v>
      </c>
      <c r="D18" s="77">
        <v>0</v>
      </c>
      <c r="E18" s="7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94">
        <f t="shared" si="0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</row>
    <row r="19" spans="1:35" s="25" customFormat="1" ht="15.75" thickBot="1" x14ac:dyDescent="0.3">
      <c r="A19" s="78" t="s">
        <v>15</v>
      </c>
      <c r="B19" s="79" t="s">
        <v>33</v>
      </c>
      <c r="C19" s="82">
        <v>0</v>
      </c>
      <c r="D19" s="82">
        <v>0</v>
      </c>
      <c r="E19" s="82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94">
        <f t="shared" si="0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</row>
    <row r="20" spans="1:35" ht="15.75" thickBot="1" x14ac:dyDescent="0.3">
      <c r="A20" s="83" t="s">
        <v>17</v>
      </c>
      <c r="B20" s="84" t="s">
        <v>24</v>
      </c>
      <c r="C20" s="85">
        <f>SUM(C13:C19)</f>
        <v>0</v>
      </c>
      <c r="D20" s="85">
        <f t="shared" ref="D20:V20" si="2">SUM(D13:D19)</f>
        <v>0</v>
      </c>
      <c r="E20" s="85">
        <f t="shared" si="2"/>
        <v>0</v>
      </c>
      <c r="F20" s="85">
        <f t="shared" si="2"/>
        <v>0</v>
      </c>
      <c r="G20" s="85">
        <f t="shared" si="2"/>
        <v>0</v>
      </c>
      <c r="H20" s="85">
        <f t="shared" si="2"/>
        <v>0</v>
      </c>
      <c r="I20" s="85">
        <f t="shared" si="2"/>
        <v>0</v>
      </c>
      <c r="J20" s="85">
        <f t="shared" si="2"/>
        <v>0</v>
      </c>
      <c r="K20" s="85">
        <f t="shared" si="2"/>
        <v>0</v>
      </c>
      <c r="L20" s="85">
        <f t="shared" si="2"/>
        <v>0</v>
      </c>
      <c r="M20" s="85">
        <f t="shared" si="2"/>
        <v>0</v>
      </c>
      <c r="N20" s="85">
        <f t="shared" si="2"/>
        <v>0</v>
      </c>
      <c r="O20" s="85">
        <f t="shared" si="2"/>
        <v>0</v>
      </c>
      <c r="P20" s="85">
        <f t="shared" si="2"/>
        <v>0</v>
      </c>
      <c r="Q20" s="85">
        <f t="shared" si="2"/>
        <v>0</v>
      </c>
      <c r="R20" s="85">
        <f t="shared" si="2"/>
        <v>0</v>
      </c>
      <c r="S20" s="85">
        <f t="shared" si="2"/>
        <v>0</v>
      </c>
      <c r="T20" s="85">
        <f t="shared" si="2"/>
        <v>0</v>
      </c>
      <c r="U20" s="85">
        <f t="shared" si="2"/>
        <v>0</v>
      </c>
      <c r="V20" s="85">
        <f t="shared" si="2"/>
        <v>0</v>
      </c>
    </row>
    <row r="21" spans="1:35" ht="15.75" thickBot="1" x14ac:dyDescent="0.3">
      <c r="A21" s="96"/>
      <c r="B21" s="86"/>
      <c r="C21" s="87"/>
      <c r="D21" s="87"/>
      <c r="E21" s="87"/>
      <c r="F21" s="88"/>
      <c r="G21" s="89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94">
        <f t="shared" si="0"/>
        <v>0</v>
      </c>
    </row>
    <row r="22" spans="1:35" ht="15.75" thickBot="1" x14ac:dyDescent="0.3">
      <c r="A22" s="83" t="s">
        <v>25</v>
      </c>
      <c r="B22" s="90" t="s">
        <v>26</v>
      </c>
      <c r="C22" s="85">
        <f>C20+C11</f>
        <v>0</v>
      </c>
      <c r="D22" s="85">
        <f t="shared" ref="D22:V22" si="3">D20+D11</f>
        <v>3000</v>
      </c>
      <c r="E22" s="85">
        <f t="shared" si="3"/>
        <v>200</v>
      </c>
      <c r="F22" s="85">
        <f t="shared" si="3"/>
        <v>184471</v>
      </c>
      <c r="G22" s="85">
        <f t="shared" si="3"/>
        <v>5770</v>
      </c>
      <c r="H22" s="85">
        <f t="shared" si="3"/>
        <v>41622</v>
      </c>
      <c r="I22" s="85">
        <f t="shared" si="3"/>
        <v>28770</v>
      </c>
      <c r="J22" s="85">
        <f t="shared" si="3"/>
        <v>2157</v>
      </c>
      <c r="K22" s="85">
        <f t="shared" si="3"/>
        <v>6934</v>
      </c>
      <c r="L22" s="85">
        <f t="shared" si="3"/>
        <v>8979</v>
      </c>
      <c r="M22" s="85">
        <f t="shared" si="3"/>
        <v>9404</v>
      </c>
      <c r="N22" s="85">
        <f t="shared" si="3"/>
        <v>4535</v>
      </c>
      <c r="O22" s="85">
        <f t="shared" si="3"/>
        <v>11996</v>
      </c>
      <c r="P22" s="85">
        <f t="shared" si="3"/>
        <v>12535</v>
      </c>
      <c r="Q22" s="85">
        <f t="shared" si="3"/>
        <v>1905</v>
      </c>
      <c r="R22" s="85">
        <f t="shared" si="3"/>
        <v>19206</v>
      </c>
      <c r="S22" s="85">
        <f t="shared" si="3"/>
        <v>1212</v>
      </c>
      <c r="T22" s="85">
        <f t="shared" si="3"/>
        <v>4002</v>
      </c>
      <c r="U22" s="85">
        <f t="shared" si="3"/>
        <v>688</v>
      </c>
      <c r="V22" s="85">
        <f t="shared" si="3"/>
        <v>347386</v>
      </c>
    </row>
    <row r="23" spans="1:35" x14ac:dyDescent="0.25">
      <c r="A23" s="71"/>
      <c r="B23" s="72"/>
      <c r="C23" s="73"/>
      <c r="D23" s="73"/>
      <c r="E23" s="73"/>
      <c r="F23" s="74"/>
      <c r="G23" s="75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94">
        <f t="shared" si="0"/>
        <v>0</v>
      </c>
    </row>
    <row r="24" spans="1:35" x14ac:dyDescent="0.25">
      <c r="A24" s="55" t="s">
        <v>34</v>
      </c>
      <c r="B24" s="56" t="s">
        <v>37</v>
      </c>
      <c r="C24" s="57">
        <v>0</v>
      </c>
      <c r="D24" s="57">
        <v>0</v>
      </c>
      <c r="E24" s="57">
        <v>0</v>
      </c>
      <c r="F24" s="76">
        <v>0</v>
      </c>
      <c r="G24" s="77">
        <f>820912+27482</f>
        <v>848394</v>
      </c>
      <c r="H24" s="76">
        <v>2540</v>
      </c>
      <c r="I24" s="76">
        <v>127</v>
      </c>
      <c r="J24" s="76">
        <v>0</v>
      </c>
      <c r="K24" s="76">
        <v>0</v>
      </c>
      <c r="L24" s="76">
        <v>12000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94">
        <f t="shared" si="0"/>
        <v>863061</v>
      </c>
    </row>
    <row r="25" spans="1:35" x14ac:dyDescent="0.25">
      <c r="A25" s="55" t="s">
        <v>35</v>
      </c>
      <c r="B25" s="56" t="s">
        <v>38</v>
      </c>
      <c r="C25" s="57">
        <v>0</v>
      </c>
      <c r="D25" s="57">
        <v>0</v>
      </c>
      <c r="E25" s="57">
        <v>0</v>
      </c>
      <c r="F25" s="76">
        <v>0</v>
      </c>
      <c r="G25" s="77">
        <v>62231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94">
        <f t="shared" si="0"/>
        <v>62231</v>
      </c>
    </row>
    <row r="26" spans="1:35" ht="15.75" thickBot="1" x14ac:dyDescent="0.3">
      <c r="A26" s="78" t="s">
        <v>36</v>
      </c>
      <c r="B26" s="79" t="s">
        <v>39</v>
      </c>
      <c r="C26" s="80">
        <v>0</v>
      </c>
      <c r="D26" s="80">
        <v>0</v>
      </c>
      <c r="E26" s="80">
        <v>0</v>
      </c>
      <c r="F26" s="81">
        <v>0</v>
      </c>
      <c r="G26" s="82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5023</v>
      </c>
      <c r="S26" s="76">
        <v>0</v>
      </c>
      <c r="T26" s="76">
        <v>0</v>
      </c>
      <c r="U26" s="76">
        <v>0</v>
      </c>
      <c r="V26" s="94">
        <f t="shared" si="0"/>
        <v>5023</v>
      </c>
    </row>
    <row r="27" spans="1:35" ht="15.75" thickBot="1" x14ac:dyDescent="0.3">
      <c r="A27" s="83" t="s">
        <v>40</v>
      </c>
      <c r="B27" s="84" t="s">
        <v>41</v>
      </c>
      <c r="C27" s="85">
        <f>SUM(C24:C26)</f>
        <v>0</v>
      </c>
      <c r="D27" s="85">
        <f>SUM(D24:D26)</f>
        <v>0</v>
      </c>
      <c r="E27" s="85">
        <f>SUM(E24:E26)</f>
        <v>0</v>
      </c>
      <c r="F27" s="85">
        <f t="shared" ref="F27:V27" si="4">SUM(F24:F26)</f>
        <v>0</v>
      </c>
      <c r="G27" s="85">
        <f t="shared" si="4"/>
        <v>910625</v>
      </c>
      <c r="H27" s="85">
        <f t="shared" si="4"/>
        <v>2540</v>
      </c>
      <c r="I27" s="85">
        <f t="shared" si="4"/>
        <v>127</v>
      </c>
      <c r="J27" s="85">
        <f t="shared" si="4"/>
        <v>0</v>
      </c>
      <c r="K27" s="85">
        <f t="shared" si="4"/>
        <v>0</v>
      </c>
      <c r="L27" s="85">
        <f t="shared" si="4"/>
        <v>12000</v>
      </c>
      <c r="M27" s="85">
        <f t="shared" si="4"/>
        <v>0</v>
      </c>
      <c r="N27" s="85">
        <f t="shared" si="4"/>
        <v>0</v>
      </c>
      <c r="O27" s="85">
        <f t="shared" si="4"/>
        <v>0</v>
      </c>
      <c r="P27" s="85">
        <f t="shared" si="4"/>
        <v>0</v>
      </c>
      <c r="Q27" s="85">
        <f t="shared" si="4"/>
        <v>0</v>
      </c>
      <c r="R27" s="85">
        <f t="shared" si="4"/>
        <v>5023</v>
      </c>
      <c r="S27" s="85">
        <f t="shared" si="4"/>
        <v>0</v>
      </c>
      <c r="T27" s="85">
        <f t="shared" si="4"/>
        <v>0</v>
      </c>
      <c r="U27" s="85">
        <f t="shared" si="4"/>
        <v>0</v>
      </c>
      <c r="V27" s="85">
        <f t="shared" si="4"/>
        <v>930315</v>
      </c>
    </row>
    <row r="28" spans="1:35" x14ac:dyDescent="0.25">
      <c r="A28" s="71"/>
      <c r="B28" s="72"/>
      <c r="C28" s="73"/>
      <c r="D28" s="73"/>
      <c r="E28" s="73"/>
      <c r="F28" s="74"/>
      <c r="G28" s="75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94">
        <f t="shared" si="0"/>
        <v>0</v>
      </c>
    </row>
    <row r="29" spans="1:35" s="25" customFormat="1" x14ac:dyDescent="0.25">
      <c r="A29" s="55" t="s">
        <v>9</v>
      </c>
      <c r="B29" s="56" t="s">
        <v>27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94">
        <f t="shared" si="0"/>
        <v>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</row>
    <row r="30" spans="1:35" x14ac:dyDescent="0.25">
      <c r="A30" s="55" t="s">
        <v>10</v>
      </c>
      <c r="B30" s="56" t="s">
        <v>28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94">
        <f t="shared" si="0"/>
        <v>0</v>
      </c>
    </row>
    <row r="31" spans="1:35" x14ac:dyDescent="0.25">
      <c r="A31" s="55" t="s">
        <v>11</v>
      </c>
      <c r="B31" s="56" t="s">
        <v>29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94">
        <f t="shared" si="0"/>
        <v>0</v>
      </c>
    </row>
    <row r="32" spans="1:35" x14ac:dyDescent="0.25">
      <c r="A32" s="55" t="s">
        <v>12</v>
      </c>
      <c r="B32" s="56" t="s">
        <v>30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94">
        <f t="shared" si="0"/>
        <v>0</v>
      </c>
    </row>
    <row r="33" spans="1:22" x14ac:dyDescent="0.25">
      <c r="A33" s="55" t="s">
        <v>13</v>
      </c>
      <c r="B33" s="56" t="s">
        <v>31</v>
      </c>
      <c r="C33" s="77">
        <v>0</v>
      </c>
      <c r="D33" s="77">
        <v>0</v>
      </c>
      <c r="E33" s="7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94">
        <f t="shared" si="0"/>
        <v>0</v>
      </c>
    </row>
    <row r="34" spans="1:22" x14ac:dyDescent="0.25">
      <c r="A34" s="55" t="s">
        <v>14</v>
      </c>
      <c r="B34" s="56" t="s">
        <v>32</v>
      </c>
      <c r="C34" s="77">
        <v>0</v>
      </c>
      <c r="D34" s="77">
        <v>0</v>
      </c>
      <c r="E34" s="7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94">
        <f t="shared" si="0"/>
        <v>0</v>
      </c>
    </row>
    <row r="35" spans="1:22" ht="15.75" thickBot="1" x14ac:dyDescent="0.3">
      <c r="A35" s="78" t="s">
        <v>15</v>
      </c>
      <c r="B35" s="79" t="s">
        <v>33</v>
      </c>
      <c r="C35" s="82">
        <v>0</v>
      </c>
      <c r="D35" s="82">
        <v>0</v>
      </c>
      <c r="E35" s="82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94">
        <f t="shared" si="0"/>
        <v>0</v>
      </c>
    </row>
    <row r="36" spans="1:22" ht="15.75" thickBot="1" x14ac:dyDescent="0.3">
      <c r="A36" s="83" t="s">
        <v>42</v>
      </c>
      <c r="B36" s="84" t="s">
        <v>43</v>
      </c>
      <c r="C36" s="85">
        <f>SUM(C29:C35)</f>
        <v>0</v>
      </c>
      <c r="D36" s="85">
        <f t="shared" ref="D36:V36" si="5">SUM(D29:D35)</f>
        <v>0</v>
      </c>
      <c r="E36" s="85">
        <f t="shared" si="5"/>
        <v>0</v>
      </c>
      <c r="F36" s="85">
        <f t="shared" si="5"/>
        <v>0</v>
      </c>
      <c r="G36" s="85">
        <f t="shared" si="5"/>
        <v>0</v>
      </c>
      <c r="H36" s="85">
        <f t="shared" si="5"/>
        <v>0</v>
      </c>
      <c r="I36" s="85">
        <f t="shared" si="5"/>
        <v>0</v>
      </c>
      <c r="J36" s="85">
        <f t="shared" si="5"/>
        <v>0</v>
      </c>
      <c r="K36" s="85">
        <f t="shared" si="5"/>
        <v>0</v>
      </c>
      <c r="L36" s="85">
        <f t="shared" si="5"/>
        <v>0</v>
      </c>
      <c r="M36" s="85">
        <f t="shared" si="5"/>
        <v>0</v>
      </c>
      <c r="N36" s="85">
        <f t="shared" si="5"/>
        <v>0</v>
      </c>
      <c r="O36" s="85">
        <f t="shared" si="5"/>
        <v>0</v>
      </c>
      <c r="P36" s="85">
        <f t="shared" si="5"/>
        <v>0</v>
      </c>
      <c r="Q36" s="85">
        <f t="shared" si="5"/>
        <v>0</v>
      </c>
      <c r="R36" s="85">
        <f t="shared" si="5"/>
        <v>0</v>
      </c>
      <c r="S36" s="85">
        <f t="shared" si="5"/>
        <v>0</v>
      </c>
      <c r="T36" s="85">
        <f t="shared" si="5"/>
        <v>0</v>
      </c>
      <c r="U36" s="85">
        <f t="shared" si="5"/>
        <v>0</v>
      </c>
      <c r="V36" s="85">
        <f t="shared" si="5"/>
        <v>0</v>
      </c>
    </row>
    <row r="37" spans="1:22" ht="15.75" thickBot="1" x14ac:dyDescent="0.3">
      <c r="A37" s="96"/>
      <c r="B37" s="86"/>
      <c r="C37" s="87"/>
      <c r="D37" s="87"/>
      <c r="E37" s="87"/>
      <c r="F37" s="88"/>
      <c r="G37" s="89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94">
        <f t="shared" si="0"/>
        <v>0</v>
      </c>
    </row>
    <row r="38" spans="1:22" ht="15.75" thickBot="1" x14ac:dyDescent="0.3">
      <c r="A38" s="83" t="s">
        <v>44</v>
      </c>
      <c r="B38" s="90" t="s">
        <v>45</v>
      </c>
      <c r="C38" s="85">
        <f>C36+C27</f>
        <v>0</v>
      </c>
      <c r="D38" s="85">
        <f t="shared" ref="D38:V38" si="6">D36+D27</f>
        <v>0</v>
      </c>
      <c r="E38" s="85">
        <f t="shared" si="6"/>
        <v>0</v>
      </c>
      <c r="F38" s="85">
        <f t="shared" si="6"/>
        <v>0</v>
      </c>
      <c r="G38" s="85">
        <f t="shared" si="6"/>
        <v>910625</v>
      </c>
      <c r="H38" s="85">
        <f t="shared" si="6"/>
        <v>2540</v>
      </c>
      <c r="I38" s="85">
        <f t="shared" si="6"/>
        <v>127</v>
      </c>
      <c r="J38" s="85">
        <f t="shared" si="6"/>
        <v>0</v>
      </c>
      <c r="K38" s="85">
        <f t="shared" si="6"/>
        <v>0</v>
      </c>
      <c r="L38" s="85">
        <f t="shared" si="6"/>
        <v>12000</v>
      </c>
      <c r="M38" s="85">
        <f t="shared" si="6"/>
        <v>0</v>
      </c>
      <c r="N38" s="85">
        <f t="shared" si="6"/>
        <v>0</v>
      </c>
      <c r="O38" s="85">
        <f t="shared" si="6"/>
        <v>0</v>
      </c>
      <c r="P38" s="85">
        <f t="shared" si="6"/>
        <v>0</v>
      </c>
      <c r="Q38" s="85">
        <f t="shared" si="6"/>
        <v>0</v>
      </c>
      <c r="R38" s="85">
        <f t="shared" si="6"/>
        <v>5023</v>
      </c>
      <c r="S38" s="85">
        <f t="shared" si="6"/>
        <v>0</v>
      </c>
      <c r="T38" s="85">
        <f t="shared" si="6"/>
        <v>0</v>
      </c>
      <c r="U38" s="85">
        <f t="shared" si="6"/>
        <v>0</v>
      </c>
      <c r="V38" s="85">
        <f t="shared" si="6"/>
        <v>930315</v>
      </c>
    </row>
    <row r="39" spans="1:22" ht="15.75" thickBot="1" x14ac:dyDescent="0.3">
      <c r="A39" s="96"/>
      <c r="B39" s="91"/>
      <c r="C39" s="87"/>
      <c r="D39" s="87"/>
      <c r="E39" s="87"/>
      <c r="F39" s="88"/>
      <c r="G39" s="89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94">
        <f t="shared" si="0"/>
        <v>0</v>
      </c>
    </row>
    <row r="40" spans="1:22" ht="15.75" thickBot="1" x14ac:dyDescent="0.3">
      <c r="A40" s="83" t="s">
        <v>46</v>
      </c>
      <c r="B40" s="90" t="s">
        <v>47</v>
      </c>
      <c r="C40" s="85">
        <f>C22+C38</f>
        <v>0</v>
      </c>
      <c r="D40" s="85">
        <f t="shared" ref="D40:V40" si="7">D22+D38</f>
        <v>3000</v>
      </c>
      <c r="E40" s="85">
        <f t="shared" si="7"/>
        <v>200</v>
      </c>
      <c r="F40" s="85">
        <f t="shared" si="7"/>
        <v>184471</v>
      </c>
      <c r="G40" s="85">
        <f t="shared" si="7"/>
        <v>916395</v>
      </c>
      <c r="H40" s="85">
        <f t="shared" si="7"/>
        <v>44162</v>
      </c>
      <c r="I40" s="85">
        <f t="shared" si="7"/>
        <v>28897</v>
      </c>
      <c r="J40" s="85">
        <f t="shared" si="7"/>
        <v>2157</v>
      </c>
      <c r="K40" s="85">
        <f t="shared" si="7"/>
        <v>6934</v>
      </c>
      <c r="L40" s="85">
        <f t="shared" si="7"/>
        <v>20979</v>
      </c>
      <c r="M40" s="85">
        <f t="shared" si="7"/>
        <v>9404</v>
      </c>
      <c r="N40" s="85">
        <f t="shared" si="7"/>
        <v>4535</v>
      </c>
      <c r="O40" s="85">
        <f t="shared" si="7"/>
        <v>11996</v>
      </c>
      <c r="P40" s="85">
        <f t="shared" si="7"/>
        <v>12535</v>
      </c>
      <c r="Q40" s="85">
        <f t="shared" si="7"/>
        <v>1905</v>
      </c>
      <c r="R40" s="85">
        <f t="shared" si="7"/>
        <v>24229</v>
      </c>
      <c r="S40" s="85">
        <f t="shared" si="7"/>
        <v>1212</v>
      </c>
      <c r="T40" s="85">
        <f t="shared" si="7"/>
        <v>4002</v>
      </c>
      <c r="U40" s="85">
        <f t="shared" si="7"/>
        <v>688</v>
      </c>
      <c r="V40" s="85">
        <f t="shared" si="7"/>
        <v>1277701</v>
      </c>
    </row>
    <row r="41" spans="1:22" x14ac:dyDescent="0.25">
      <c r="A41" s="96" t="s">
        <v>101</v>
      </c>
    </row>
  </sheetData>
  <mergeCells count="2">
    <mergeCell ref="A2:V2"/>
    <mergeCell ref="A3:V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2" zoomScaleNormal="100" workbookViewId="0">
      <selection activeCell="A3" sqref="A3:F3"/>
    </sheetView>
  </sheetViews>
  <sheetFormatPr defaultRowHeight="15" x14ac:dyDescent="0.25"/>
  <cols>
    <col min="2" max="2" width="44.28515625" customWidth="1"/>
    <col min="3" max="3" width="11.42578125" style="16" customWidth="1"/>
    <col min="4" max="4" width="10.7109375" style="16" customWidth="1"/>
    <col min="5" max="5" width="11.28515625" style="16" customWidth="1"/>
    <col min="6" max="6" width="11.140625" customWidth="1"/>
  </cols>
  <sheetData>
    <row r="1" spans="1:6" x14ac:dyDescent="0.25">
      <c r="F1" s="17" t="s">
        <v>77</v>
      </c>
    </row>
    <row r="2" spans="1:6" x14ac:dyDescent="0.25">
      <c r="A2" s="97" t="s">
        <v>104</v>
      </c>
      <c r="B2" s="97"/>
      <c r="C2" s="97"/>
      <c r="D2" s="97"/>
      <c r="E2" s="97"/>
      <c r="F2" s="97"/>
    </row>
    <row r="3" spans="1:6" x14ac:dyDescent="0.25">
      <c r="A3" s="97" t="s">
        <v>58</v>
      </c>
      <c r="B3" s="97"/>
      <c r="C3" s="97"/>
      <c r="D3" s="97"/>
      <c r="E3" s="97"/>
      <c r="F3" s="97"/>
    </row>
    <row r="4" spans="1:6" ht="15.75" thickBot="1" x14ac:dyDescent="0.3">
      <c r="F4" s="13" t="s">
        <v>3</v>
      </c>
    </row>
    <row r="5" spans="1:6" ht="63.75" customHeight="1" thickBot="1" x14ac:dyDescent="0.3">
      <c r="A5" s="5" t="s">
        <v>2</v>
      </c>
      <c r="B5" s="6" t="s">
        <v>0</v>
      </c>
      <c r="C5" s="46" t="s">
        <v>62</v>
      </c>
      <c r="D5" s="48" t="s">
        <v>79</v>
      </c>
      <c r="E5" s="48" t="s">
        <v>80</v>
      </c>
      <c r="F5" s="20" t="s">
        <v>1</v>
      </c>
    </row>
    <row r="6" spans="1:6" x14ac:dyDescent="0.25">
      <c r="A6" s="3" t="s">
        <v>4</v>
      </c>
      <c r="B6" s="4" t="s">
        <v>18</v>
      </c>
      <c r="C6" s="34">
        <v>47252</v>
      </c>
      <c r="D6" s="34">
        <v>7851</v>
      </c>
      <c r="E6" s="34">
        <v>3051</v>
      </c>
      <c r="F6" s="33">
        <f t="shared" ref="F6:F11" si="0">C6+D6+E6</f>
        <v>58154</v>
      </c>
    </row>
    <row r="7" spans="1:6" x14ac:dyDescent="0.25">
      <c r="A7" s="2" t="s">
        <v>5</v>
      </c>
      <c r="B7" s="1" t="s">
        <v>19</v>
      </c>
      <c r="C7" s="31">
        <v>12623</v>
      </c>
      <c r="D7" s="31">
        <v>2098</v>
      </c>
      <c r="E7" s="31">
        <v>835</v>
      </c>
      <c r="F7" s="22">
        <f t="shared" si="0"/>
        <v>15556</v>
      </c>
    </row>
    <row r="8" spans="1:6" x14ac:dyDescent="0.25">
      <c r="A8" s="2" t="s">
        <v>6</v>
      </c>
      <c r="B8" s="1" t="s">
        <v>20</v>
      </c>
      <c r="C8" s="31">
        <v>22768</v>
      </c>
      <c r="D8" s="31">
        <v>254</v>
      </c>
      <c r="E8" s="31">
        <v>165</v>
      </c>
      <c r="F8" s="22">
        <f>C8+D8+E8</f>
        <v>23187</v>
      </c>
    </row>
    <row r="9" spans="1:6" x14ac:dyDescent="0.25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22">
        <f t="shared" si="0"/>
        <v>0</v>
      </c>
    </row>
    <row r="10" spans="1:6" ht="15.75" thickBot="1" x14ac:dyDescent="0.3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36">
        <f t="shared" si="0"/>
        <v>0</v>
      </c>
    </row>
    <row r="11" spans="1:6" ht="15.75" thickBot="1" x14ac:dyDescent="0.3">
      <c r="A11" s="26" t="s">
        <v>16</v>
      </c>
      <c r="B11" s="10" t="s">
        <v>81</v>
      </c>
      <c r="C11" s="23">
        <f>SUM(C6:C10)</f>
        <v>82643</v>
      </c>
      <c r="D11" s="23">
        <f>SUM(D6:D10)</f>
        <v>10203</v>
      </c>
      <c r="E11" s="23">
        <f>SUM(E6:E10)</f>
        <v>4051</v>
      </c>
      <c r="F11" s="24">
        <f t="shared" si="0"/>
        <v>96897</v>
      </c>
    </row>
    <row r="12" spans="1:6" x14ac:dyDescent="0.25">
      <c r="A12" s="3"/>
      <c r="B12" s="4"/>
      <c r="C12" s="34"/>
      <c r="D12" s="34"/>
      <c r="E12" s="34"/>
      <c r="F12" s="33"/>
    </row>
    <row r="13" spans="1:6" x14ac:dyDescent="0.25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3">
        <f t="shared" ref="F13:F20" si="1">C13+D13+E13</f>
        <v>0</v>
      </c>
    </row>
    <row r="14" spans="1:6" x14ac:dyDescent="0.25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3">
        <f t="shared" si="1"/>
        <v>0</v>
      </c>
    </row>
    <row r="15" spans="1:6" x14ac:dyDescent="0.25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3">
        <f t="shared" si="1"/>
        <v>0</v>
      </c>
    </row>
    <row r="16" spans="1:6" x14ac:dyDescent="0.25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22">
        <f t="shared" si="1"/>
        <v>0</v>
      </c>
    </row>
    <row r="17" spans="1:6" s="25" customFormat="1" x14ac:dyDescent="0.25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22">
        <f t="shared" si="1"/>
        <v>0</v>
      </c>
    </row>
    <row r="18" spans="1:6" s="25" customFormat="1" x14ac:dyDescent="0.25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22">
        <f t="shared" si="1"/>
        <v>0</v>
      </c>
    </row>
    <row r="19" spans="1:6" s="25" customFormat="1" ht="15.75" thickBot="1" x14ac:dyDescent="0.3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6">
        <f t="shared" si="1"/>
        <v>0</v>
      </c>
    </row>
    <row r="20" spans="1:6" ht="15.75" thickBot="1" x14ac:dyDescent="0.3">
      <c r="A20" s="26" t="s">
        <v>17</v>
      </c>
      <c r="B20" s="10" t="s">
        <v>82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4">
        <f t="shared" si="1"/>
        <v>0</v>
      </c>
    </row>
    <row r="21" spans="1:6" ht="15.75" thickBot="1" x14ac:dyDescent="0.3">
      <c r="A21" s="11"/>
      <c r="B21" s="12"/>
      <c r="C21" s="29"/>
      <c r="D21" s="29"/>
      <c r="E21" s="29"/>
      <c r="F21" s="30"/>
    </row>
    <row r="22" spans="1:6" ht="15.75" thickBot="1" x14ac:dyDescent="0.3">
      <c r="A22" s="26" t="s">
        <v>25</v>
      </c>
      <c r="B22" s="27" t="s">
        <v>26</v>
      </c>
      <c r="C22" s="23">
        <f>C20+C11</f>
        <v>82643</v>
      </c>
      <c r="D22" s="23">
        <f>D20+D11</f>
        <v>10203</v>
      </c>
      <c r="E22" s="23">
        <f>E20+E11</f>
        <v>4051</v>
      </c>
      <c r="F22" s="24">
        <f>C22+D22+E22</f>
        <v>96897</v>
      </c>
    </row>
    <row r="23" spans="1:6" x14ac:dyDescent="0.25">
      <c r="A23" s="3"/>
      <c r="B23" s="4"/>
      <c r="C23" s="34"/>
      <c r="D23" s="34"/>
      <c r="E23" s="34"/>
      <c r="F23" s="33"/>
    </row>
    <row r="24" spans="1:6" x14ac:dyDescent="0.25">
      <c r="A24" s="2" t="s">
        <v>34</v>
      </c>
      <c r="B24" s="1" t="s">
        <v>37</v>
      </c>
      <c r="C24" s="31">
        <v>254</v>
      </c>
      <c r="D24" s="31">
        <v>0</v>
      </c>
      <c r="E24" s="31">
        <v>0</v>
      </c>
      <c r="F24" s="22">
        <f>C24+D24+E24</f>
        <v>254</v>
      </c>
    </row>
    <row r="25" spans="1:6" x14ac:dyDescent="0.25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22">
        <f>C25+D25+E25</f>
        <v>0</v>
      </c>
    </row>
    <row r="26" spans="1:6" ht="15.75" thickBot="1" x14ac:dyDescent="0.3">
      <c r="A26" s="8" t="s">
        <v>36</v>
      </c>
      <c r="B26" s="9" t="s">
        <v>39</v>
      </c>
      <c r="C26" s="32">
        <v>0</v>
      </c>
      <c r="D26" s="32">
        <v>0</v>
      </c>
      <c r="E26" s="32">
        <v>0</v>
      </c>
      <c r="F26" s="36">
        <f>C26+D26+E26</f>
        <v>0</v>
      </c>
    </row>
    <row r="27" spans="1:6" ht="15.75" thickBot="1" x14ac:dyDescent="0.3">
      <c r="A27" s="26" t="s">
        <v>40</v>
      </c>
      <c r="B27" s="10" t="s">
        <v>84</v>
      </c>
      <c r="C27" s="23">
        <f>SUM(C24:C26)</f>
        <v>254</v>
      </c>
      <c r="D27" s="23">
        <f>SUM(D24:D26)</f>
        <v>0</v>
      </c>
      <c r="E27" s="23">
        <f>SUM(E24:E26)</f>
        <v>0</v>
      </c>
      <c r="F27" s="24">
        <f>C27+D27+E27</f>
        <v>254</v>
      </c>
    </row>
    <row r="28" spans="1:6" x14ac:dyDescent="0.25">
      <c r="A28" s="3"/>
      <c r="B28" s="4"/>
      <c r="C28" s="34"/>
      <c r="D28" s="34"/>
      <c r="E28" s="34"/>
      <c r="F28" s="33"/>
    </row>
    <row r="29" spans="1:6" s="25" customFormat="1" x14ac:dyDescent="0.25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3">
        <f t="shared" ref="F29:F36" si="2">C29+D29+E29</f>
        <v>0</v>
      </c>
    </row>
    <row r="30" spans="1:6" x14ac:dyDescent="0.25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3">
        <f t="shared" si="2"/>
        <v>0</v>
      </c>
    </row>
    <row r="31" spans="1:6" x14ac:dyDescent="0.25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3">
        <f t="shared" si="2"/>
        <v>0</v>
      </c>
    </row>
    <row r="32" spans="1:6" x14ac:dyDescent="0.25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22">
        <f t="shared" si="2"/>
        <v>0</v>
      </c>
    </row>
    <row r="33" spans="1:6" x14ac:dyDescent="0.25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22">
        <f t="shared" si="2"/>
        <v>0</v>
      </c>
    </row>
    <row r="34" spans="1:6" x14ac:dyDescent="0.25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22">
        <f t="shared" si="2"/>
        <v>0</v>
      </c>
    </row>
    <row r="35" spans="1:6" ht="15.75" thickBot="1" x14ac:dyDescent="0.3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6">
        <f t="shared" si="2"/>
        <v>0</v>
      </c>
    </row>
    <row r="36" spans="1:6" ht="15.75" thickBot="1" x14ac:dyDescent="0.3">
      <c r="A36" s="26" t="s">
        <v>42</v>
      </c>
      <c r="B36" s="10" t="s">
        <v>83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4">
        <f t="shared" si="2"/>
        <v>0</v>
      </c>
    </row>
    <row r="37" spans="1:6" ht="15.75" thickBot="1" x14ac:dyDescent="0.3">
      <c r="A37" s="11"/>
      <c r="B37" s="12"/>
      <c r="C37" s="29"/>
      <c r="D37" s="29"/>
      <c r="E37" s="29"/>
      <c r="F37" s="30"/>
    </row>
    <row r="38" spans="1:6" ht="15.75" thickBot="1" x14ac:dyDescent="0.3">
      <c r="A38" s="26" t="s">
        <v>44</v>
      </c>
      <c r="B38" s="27" t="s">
        <v>45</v>
      </c>
      <c r="C38" s="23">
        <f>C36+C27</f>
        <v>254</v>
      </c>
      <c r="D38" s="23">
        <f>D36+D27</f>
        <v>0</v>
      </c>
      <c r="E38" s="23">
        <f>E36+E27</f>
        <v>0</v>
      </c>
      <c r="F38" s="24">
        <f>C38+D38+E38</f>
        <v>254</v>
      </c>
    </row>
    <row r="39" spans="1:6" ht="15.75" thickBot="1" x14ac:dyDescent="0.3">
      <c r="A39" s="11"/>
      <c r="B39" s="28"/>
      <c r="C39" s="29"/>
      <c r="D39" s="29"/>
      <c r="E39" s="29"/>
      <c r="F39" s="30"/>
    </row>
    <row r="40" spans="1:6" ht="15.75" thickBot="1" x14ac:dyDescent="0.3">
      <c r="A40" s="26" t="s">
        <v>46</v>
      </c>
      <c r="B40" s="27" t="s">
        <v>47</v>
      </c>
      <c r="C40" s="23">
        <f>C22+C38</f>
        <v>82897</v>
      </c>
      <c r="D40" s="23">
        <f>D22+D38</f>
        <v>10203</v>
      </c>
      <c r="E40" s="23">
        <f>E22+E38</f>
        <v>4051</v>
      </c>
      <c r="F40" s="24">
        <f>C40+D40+E40</f>
        <v>97151</v>
      </c>
    </row>
    <row r="41" spans="1:6" x14ac:dyDescent="0.25">
      <c r="A41" s="96" t="s">
        <v>101</v>
      </c>
    </row>
  </sheetData>
  <mergeCells count="2">
    <mergeCell ref="A2:F2"/>
    <mergeCell ref="A3:F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2" zoomScaleNormal="100" workbookViewId="0">
      <selection activeCell="F38" sqref="F38"/>
    </sheetView>
  </sheetViews>
  <sheetFormatPr defaultRowHeight="15" x14ac:dyDescent="0.25"/>
  <cols>
    <col min="2" max="2" width="44.28515625" customWidth="1"/>
    <col min="3" max="3" width="11.42578125" style="16" customWidth="1"/>
    <col min="4" max="4" width="10.7109375" style="16" customWidth="1"/>
    <col min="5" max="5" width="11.28515625" style="16" customWidth="1"/>
    <col min="6" max="6" width="11.140625" customWidth="1"/>
  </cols>
  <sheetData>
    <row r="1" spans="1:6" x14ac:dyDescent="0.25">
      <c r="F1" s="17" t="s">
        <v>85</v>
      </c>
    </row>
    <row r="2" spans="1:6" x14ac:dyDescent="0.25">
      <c r="A2" s="97" t="s">
        <v>103</v>
      </c>
      <c r="B2" s="97"/>
      <c r="C2" s="97"/>
      <c r="D2" s="97"/>
      <c r="E2" s="97"/>
      <c r="F2" s="97"/>
    </row>
    <row r="3" spans="1:6" x14ac:dyDescent="0.25">
      <c r="A3" s="97" t="s">
        <v>58</v>
      </c>
      <c r="B3" s="97"/>
      <c r="C3" s="97"/>
      <c r="D3" s="97"/>
      <c r="E3" s="97"/>
      <c r="F3" s="97"/>
    </row>
    <row r="4" spans="1:6" ht="15.75" thickBot="1" x14ac:dyDescent="0.3">
      <c r="F4" s="13" t="s">
        <v>3</v>
      </c>
    </row>
    <row r="5" spans="1:6" ht="79.5" customHeight="1" thickBot="1" x14ac:dyDescent="0.3">
      <c r="A5" s="5" t="s">
        <v>2</v>
      </c>
      <c r="B5" s="6" t="s">
        <v>0</v>
      </c>
      <c r="C5" s="46" t="s">
        <v>86</v>
      </c>
      <c r="D5" s="48" t="s">
        <v>87</v>
      </c>
      <c r="E5" s="48" t="s">
        <v>88</v>
      </c>
      <c r="F5" s="20" t="s">
        <v>1</v>
      </c>
    </row>
    <row r="6" spans="1:6" x14ac:dyDescent="0.25">
      <c r="A6" s="3" t="s">
        <v>4</v>
      </c>
      <c r="B6" s="4" t="s">
        <v>18</v>
      </c>
      <c r="C6" s="34">
        <v>56198</v>
      </c>
      <c r="D6" s="34">
        <v>10341</v>
      </c>
      <c r="E6" s="34">
        <v>0</v>
      </c>
      <c r="F6" s="33">
        <f t="shared" ref="F6:F11" si="0">C6+D6+E6</f>
        <v>66539</v>
      </c>
    </row>
    <row r="7" spans="1:6" x14ac:dyDescent="0.25">
      <c r="A7" s="2" t="s">
        <v>5</v>
      </c>
      <c r="B7" s="1" t="s">
        <v>19</v>
      </c>
      <c r="C7" s="31">
        <v>15183</v>
      </c>
      <c r="D7" s="31">
        <v>2754</v>
      </c>
      <c r="E7" s="31">
        <v>0</v>
      </c>
      <c r="F7" s="22">
        <f t="shared" si="0"/>
        <v>17937</v>
      </c>
    </row>
    <row r="8" spans="1:6" x14ac:dyDescent="0.25">
      <c r="A8" s="2" t="s">
        <v>6</v>
      </c>
      <c r="B8" s="1" t="s">
        <v>20</v>
      </c>
      <c r="C8" s="31">
        <v>10504</v>
      </c>
      <c r="D8" s="31">
        <v>14835</v>
      </c>
      <c r="E8" s="31">
        <v>2004</v>
      </c>
      <c r="F8" s="22">
        <f t="shared" si="0"/>
        <v>27343</v>
      </c>
    </row>
    <row r="9" spans="1:6" x14ac:dyDescent="0.25">
      <c r="A9" s="2" t="s">
        <v>7</v>
      </c>
      <c r="B9" s="1" t="s">
        <v>21</v>
      </c>
      <c r="C9" s="31">
        <v>0</v>
      </c>
      <c r="D9" s="31">
        <v>8150</v>
      </c>
      <c r="E9" s="31">
        <v>0</v>
      </c>
      <c r="F9" s="22">
        <f t="shared" si="0"/>
        <v>8150</v>
      </c>
    </row>
    <row r="10" spans="1:6" ht="15.75" thickBot="1" x14ac:dyDescent="0.3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36">
        <f t="shared" si="0"/>
        <v>0</v>
      </c>
    </row>
    <row r="11" spans="1:6" ht="15.75" thickBot="1" x14ac:dyDescent="0.3">
      <c r="A11" s="26" t="s">
        <v>16</v>
      </c>
      <c r="B11" s="10" t="s">
        <v>81</v>
      </c>
      <c r="C11" s="23">
        <f>SUM(C6:C10)</f>
        <v>81885</v>
      </c>
      <c r="D11" s="23">
        <f>SUM(D6:D10)</f>
        <v>36080</v>
      </c>
      <c r="E11" s="23">
        <f>SUM(E6:E10)</f>
        <v>2004</v>
      </c>
      <c r="F11" s="24">
        <f t="shared" si="0"/>
        <v>119969</v>
      </c>
    </row>
    <row r="12" spans="1:6" x14ac:dyDescent="0.25">
      <c r="A12" s="3"/>
      <c r="B12" s="4"/>
      <c r="C12" s="34"/>
      <c r="D12" s="34"/>
      <c r="E12" s="34"/>
      <c r="F12" s="33"/>
    </row>
    <row r="13" spans="1:6" x14ac:dyDescent="0.25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3">
        <f t="shared" ref="F13:F20" si="1">C13+D13+E13</f>
        <v>0</v>
      </c>
    </row>
    <row r="14" spans="1:6" x14ac:dyDescent="0.25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3">
        <f t="shared" si="1"/>
        <v>0</v>
      </c>
    </row>
    <row r="15" spans="1:6" x14ac:dyDescent="0.25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3">
        <f t="shared" si="1"/>
        <v>0</v>
      </c>
    </row>
    <row r="16" spans="1:6" x14ac:dyDescent="0.25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22">
        <f t="shared" si="1"/>
        <v>0</v>
      </c>
    </row>
    <row r="17" spans="1:6" s="25" customFormat="1" x14ac:dyDescent="0.25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22">
        <f t="shared" si="1"/>
        <v>0</v>
      </c>
    </row>
    <row r="18" spans="1:6" s="25" customFormat="1" x14ac:dyDescent="0.25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22">
        <f t="shared" si="1"/>
        <v>0</v>
      </c>
    </row>
    <row r="19" spans="1:6" s="25" customFormat="1" ht="15.75" thickBot="1" x14ac:dyDescent="0.3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6">
        <f t="shared" si="1"/>
        <v>0</v>
      </c>
    </row>
    <row r="20" spans="1:6" ht="15.75" thickBot="1" x14ac:dyDescent="0.3">
      <c r="A20" s="26" t="s">
        <v>17</v>
      </c>
      <c r="B20" s="10" t="s">
        <v>82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4">
        <f t="shared" si="1"/>
        <v>0</v>
      </c>
    </row>
    <row r="21" spans="1:6" ht="15.75" thickBot="1" x14ac:dyDescent="0.3">
      <c r="A21" s="11"/>
      <c r="B21" s="12"/>
      <c r="C21" s="29"/>
      <c r="D21" s="29"/>
      <c r="E21" s="29"/>
      <c r="F21" s="30"/>
    </row>
    <row r="22" spans="1:6" ht="15.75" thickBot="1" x14ac:dyDescent="0.3">
      <c r="A22" s="26" t="s">
        <v>25</v>
      </c>
      <c r="B22" s="27" t="s">
        <v>26</v>
      </c>
      <c r="C22" s="23">
        <f>C20+C11</f>
        <v>81885</v>
      </c>
      <c r="D22" s="23">
        <f>D20+D11</f>
        <v>36080</v>
      </c>
      <c r="E22" s="23">
        <f>E20+E11</f>
        <v>2004</v>
      </c>
      <c r="F22" s="24">
        <f>C22+D22+E22</f>
        <v>119969</v>
      </c>
    </row>
    <row r="23" spans="1:6" x14ac:dyDescent="0.25">
      <c r="A23" s="3"/>
      <c r="B23" s="4"/>
      <c r="C23" s="34"/>
      <c r="D23" s="34"/>
      <c r="E23" s="34"/>
      <c r="F23" s="33"/>
    </row>
    <row r="24" spans="1:6" x14ac:dyDescent="0.25">
      <c r="A24" s="2" t="s">
        <v>34</v>
      </c>
      <c r="B24" s="1" t="s">
        <v>37</v>
      </c>
      <c r="C24" s="31">
        <v>572</v>
      </c>
      <c r="D24" s="31">
        <v>445</v>
      </c>
      <c r="E24" s="31">
        <v>0</v>
      </c>
      <c r="F24" s="22">
        <f>C24+D24+E24</f>
        <v>1017</v>
      </c>
    </row>
    <row r="25" spans="1:6" x14ac:dyDescent="0.25">
      <c r="A25" s="2" t="s">
        <v>35</v>
      </c>
      <c r="B25" s="1" t="s">
        <v>38</v>
      </c>
      <c r="C25" s="31">
        <v>572</v>
      </c>
      <c r="D25" s="31">
        <v>1016</v>
      </c>
      <c r="E25" s="31">
        <v>0</v>
      </c>
      <c r="F25" s="22">
        <f>C25+D25+E25</f>
        <v>1588</v>
      </c>
    </row>
    <row r="26" spans="1:6" ht="15.75" thickBot="1" x14ac:dyDescent="0.3">
      <c r="A26" s="8" t="s">
        <v>36</v>
      </c>
      <c r="B26" s="9" t="s">
        <v>39</v>
      </c>
      <c r="C26" s="32">
        <v>0</v>
      </c>
      <c r="D26" s="32">
        <v>0</v>
      </c>
      <c r="E26" s="32">
        <v>0</v>
      </c>
      <c r="F26" s="36">
        <f>C26+D26+E26</f>
        <v>0</v>
      </c>
    </row>
    <row r="27" spans="1:6" ht="15.75" thickBot="1" x14ac:dyDescent="0.3">
      <c r="A27" s="26" t="s">
        <v>40</v>
      </c>
      <c r="B27" s="10" t="s">
        <v>84</v>
      </c>
      <c r="C27" s="23">
        <f>SUM(C24:C26)</f>
        <v>1144</v>
      </c>
      <c r="D27" s="23">
        <f>SUM(D24:D26)</f>
        <v>1461</v>
      </c>
      <c r="E27" s="23">
        <f>SUM(E24:E26)</f>
        <v>0</v>
      </c>
      <c r="F27" s="24">
        <f>C27+D27+E27</f>
        <v>2605</v>
      </c>
    </row>
    <row r="28" spans="1:6" x14ac:dyDescent="0.25">
      <c r="A28" s="3"/>
      <c r="B28" s="4"/>
      <c r="C28" s="34"/>
      <c r="D28" s="34"/>
      <c r="E28" s="34"/>
      <c r="F28" s="33"/>
    </row>
    <row r="29" spans="1:6" s="25" customFormat="1" x14ac:dyDescent="0.25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3">
        <f t="shared" ref="F29:F36" si="2">C29+D29+E29</f>
        <v>0</v>
      </c>
    </row>
    <row r="30" spans="1:6" x14ac:dyDescent="0.25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3">
        <f t="shared" si="2"/>
        <v>0</v>
      </c>
    </row>
    <row r="31" spans="1:6" x14ac:dyDescent="0.25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3">
        <f t="shared" si="2"/>
        <v>0</v>
      </c>
    </row>
    <row r="32" spans="1:6" x14ac:dyDescent="0.25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22">
        <f t="shared" si="2"/>
        <v>0</v>
      </c>
    </row>
    <row r="33" spans="1:6" x14ac:dyDescent="0.25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22">
        <f t="shared" si="2"/>
        <v>0</v>
      </c>
    </row>
    <row r="34" spans="1:6" x14ac:dyDescent="0.25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22">
        <f t="shared" si="2"/>
        <v>0</v>
      </c>
    </row>
    <row r="35" spans="1:6" ht="15.75" thickBot="1" x14ac:dyDescent="0.3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6">
        <f t="shared" si="2"/>
        <v>0</v>
      </c>
    </row>
    <row r="36" spans="1:6" ht="15.75" thickBot="1" x14ac:dyDescent="0.3">
      <c r="A36" s="26" t="s">
        <v>42</v>
      </c>
      <c r="B36" s="10" t="s">
        <v>83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4">
        <f t="shared" si="2"/>
        <v>0</v>
      </c>
    </row>
    <row r="37" spans="1:6" ht="15.75" thickBot="1" x14ac:dyDescent="0.3">
      <c r="A37" s="11"/>
      <c r="B37" s="12"/>
      <c r="C37" s="29"/>
      <c r="D37" s="29"/>
      <c r="E37" s="29"/>
      <c r="F37" s="30"/>
    </row>
    <row r="38" spans="1:6" ht="15.75" thickBot="1" x14ac:dyDescent="0.3">
      <c r="A38" s="26" t="s">
        <v>44</v>
      </c>
      <c r="B38" s="27" t="s">
        <v>45</v>
      </c>
      <c r="C38" s="23">
        <f>C36+C27</f>
        <v>1144</v>
      </c>
      <c r="D38" s="23">
        <f>D36+D27</f>
        <v>1461</v>
      </c>
      <c r="E38" s="23">
        <f>E36+E27</f>
        <v>0</v>
      </c>
      <c r="F38" s="24">
        <f>C38+D38+E38</f>
        <v>2605</v>
      </c>
    </row>
    <row r="39" spans="1:6" ht="15.75" thickBot="1" x14ac:dyDescent="0.3">
      <c r="A39" s="11"/>
      <c r="B39" s="28"/>
      <c r="C39" s="29"/>
      <c r="D39" s="29"/>
      <c r="E39" s="29"/>
      <c r="F39" s="30"/>
    </row>
    <row r="40" spans="1:6" ht="15.75" thickBot="1" x14ac:dyDescent="0.3">
      <c r="A40" s="26" t="s">
        <v>46</v>
      </c>
      <c r="B40" s="27" t="s">
        <v>47</v>
      </c>
      <c r="C40" s="23">
        <f>C22+C38</f>
        <v>83029</v>
      </c>
      <c r="D40" s="23">
        <f>D22+D38</f>
        <v>37541</v>
      </c>
      <c r="E40" s="23">
        <f>E22+E38</f>
        <v>2004</v>
      </c>
      <c r="F40" s="24">
        <f>C40+D40+E40</f>
        <v>122574</v>
      </c>
    </row>
    <row r="41" spans="1:6" x14ac:dyDescent="0.25">
      <c r="A41" s="96" t="s">
        <v>101</v>
      </c>
    </row>
  </sheetData>
  <mergeCells count="2">
    <mergeCell ref="A2:F2"/>
    <mergeCell ref="A3:F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4" zoomScaleNormal="100" workbookViewId="0">
      <selection activeCell="B50" sqref="B50"/>
    </sheetView>
  </sheetViews>
  <sheetFormatPr defaultRowHeight="15" x14ac:dyDescent="0.25"/>
  <cols>
    <col min="2" max="2" width="44.5703125" customWidth="1"/>
    <col min="3" max="3" width="11.42578125" style="16" customWidth="1"/>
    <col min="4" max="4" width="12" style="16" customWidth="1"/>
    <col min="5" max="6" width="11.28515625" style="16" customWidth="1"/>
    <col min="7" max="7" width="11.140625" customWidth="1"/>
  </cols>
  <sheetData>
    <row r="1" spans="1:8" x14ac:dyDescent="0.25">
      <c r="G1" s="17" t="s">
        <v>89</v>
      </c>
    </row>
    <row r="2" spans="1:8" x14ac:dyDescent="0.25">
      <c r="A2" s="97" t="s">
        <v>102</v>
      </c>
      <c r="B2" s="97"/>
      <c r="C2" s="97"/>
      <c r="D2" s="97"/>
      <c r="E2" s="97"/>
      <c r="F2" s="97"/>
      <c r="G2" s="97"/>
      <c r="H2" s="49"/>
    </row>
    <row r="3" spans="1:8" x14ac:dyDescent="0.25">
      <c r="A3" s="97" t="s">
        <v>58</v>
      </c>
      <c r="B3" s="97"/>
      <c r="C3" s="97"/>
      <c r="D3" s="97"/>
      <c r="E3" s="97"/>
      <c r="F3" s="97"/>
      <c r="G3" s="97"/>
    </row>
    <row r="4" spans="1:8" ht="15.75" thickBot="1" x14ac:dyDescent="0.3">
      <c r="G4" s="13" t="s">
        <v>3</v>
      </c>
    </row>
    <row r="5" spans="1:8" ht="42" customHeight="1" thickBot="1" x14ac:dyDescent="0.3">
      <c r="A5" s="5" t="s">
        <v>2</v>
      </c>
      <c r="B5" s="6" t="s">
        <v>0</v>
      </c>
      <c r="C5" s="48" t="s">
        <v>97</v>
      </c>
      <c r="D5" s="48" t="s">
        <v>94</v>
      </c>
      <c r="E5" s="48" t="s">
        <v>95</v>
      </c>
      <c r="F5" s="48" t="s">
        <v>96</v>
      </c>
      <c r="G5" s="20" t="s">
        <v>1</v>
      </c>
    </row>
    <row r="6" spans="1:8" x14ac:dyDescent="0.25">
      <c r="A6" s="3" t="s">
        <v>4</v>
      </c>
      <c r="B6" s="4" t="s">
        <v>18</v>
      </c>
      <c r="C6" s="34">
        <v>2795</v>
      </c>
      <c r="D6" s="34">
        <v>4428</v>
      </c>
      <c r="E6" s="34">
        <v>0</v>
      </c>
      <c r="F6" s="42">
        <v>0</v>
      </c>
      <c r="G6" s="33">
        <f>C6+D6+E6+F6</f>
        <v>7223</v>
      </c>
    </row>
    <row r="7" spans="1:8" x14ac:dyDescent="0.25">
      <c r="A7" s="2" t="s">
        <v>5</v>
      </c>
      <c r="B7" s="1" t="s">
        <v>19</v>
      </c>
      <c r="C7" s="31">
        <v>762</v>
      </c>
      <c r="D7" s="31">
        <v>1148</v>
      </c>
      <c r="E7" s="31">
        <v>0</v>
      </c>
      <c r="F7" s="40">
        <v>0</v>
      </c>
      <c r="G7" s="33">
        <f t="shared" ref="G7:G35" si="0">C7+D7+E7+F7</f>
        <v>1910</v>
      </c>
    </row>
    <row r="8" spans="1:8" x14ac:dyDescent="0.25">
      <c r="A8" s="2" t="s">
        <v>6</v>
      </c>
      <c r="B8" s="1" t="s">
        <v>20</v>
      </c>
      <c r="C8" s="31">
        <v>639</v>
      </c>
      <c r="D8" s="31">
        <v>6943</v>
      </c>
      <c r="E8" s="31">
        <v>0</v>
      </c>
      <c r="F8" s="40">
        <v>0</v>
      </c>
      <c r="G8" s="33">
        <f t="shared" si="0"/>
        <v>7582</v>
      </c>
    </row>
    <row r="9" spans="1:8" x14ac:dyDescent="0.25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40">
        <v>0</v>
      </c>
      <c r="G9" s="33">
        <f t="shared" si="0"/>
        <v>0</v>
      </c>
    </row>
    <row r="10" spans="1:8" ht="15.75" thickBot="1" x14ac:dyDescent="0.3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47">
        <v>0</v>
      </c>
      <c r="G10" s="33">
        <f t="shared" si="0"/>
        <v>0</v>
      </c>
    </row>
    <row r="11" spans="1:8" ht="15.75" thickBot="1" x14ac:dyDescent="0.3">
      <c r="A11" s="26" t="s">
        <v>16</v>
      </c>
      <c r="B11" s="10" t="s">
        <v>81</v>
      </c>
      <c r="C11" s="23">
        <f>SUM(C6:C10)</f>
        <v>4196</v>
      </c>
      <c r="D11" s="23">
        <f>SUM(D6:D10)</f>
        <v>12519</v>
      </c>
      <c r="E11" s="23">
        <f>SUM(E6:E10)</f>
        <v>0</v>
      </c>
      <c r="F11" s="23">
        <f>SUM(F6:F10)</f>
        <v>0</v>
      </c>
      <c r="G11" s="24">
        <f>SUM(G6:G10)</f>
        <v>16715</v>
      </c>
    </row>
    <row r="12" spans="1:8" x14ac:dyDescent="0.25">
      <c r="A12" s="3"/>
      <c r="B12" s="4"/>
      <c r="C12" s="34"/>
      <c r="D12" s="34"/>
      <c r="E12" s="34"/>
      <c r="F12" s="42"/>
      <c r="G12" s="33"/>
    </row>
    <row r="13" spans="1:8" x14ac:dyDescent="0.25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1">
        <v>0</v>
      </c>
      <c r="G13" s="33">
        <f t="shared" si="0"/>
        <v>0</v>
      </c>
    </row>
    <row r="14" spans="1:8" x14ac:dyDescent="0.25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1">
        <v>0</v>
      </c>
      <c r="G14" s="33">
        <f t="shared" si="0"/>
        <v>0</v>
      </c>
    </row>
    <row r="15" spans="1:8" x14ac:dyDescent="0.25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1">
        <v>0</v>
      </c>
      <c r="G15" s="33">
        <f t="shared" si="0"/>
        <v>0</v>
      </c>
    </row>
    <row r="16" spans="1:8" x14ac:dyDescent="0.25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31">
        <v>0</v>
      </c>
      <c r="G16" s="33">
        <f t="shared" si="0"/>
        <v>0</v>
      </c>
    </row>
    <row r="17" spans="1:7" s="25" customFormat="1" x14ac:dyDescent="0.25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31">
        <v>0</v>
      </c>
      <c r="G17" s="33">
        <f t="shared" si="0"/>
        <v>0</v>
      </c>
    </row>
    <row r="18" spans="1:7" s="25" customFormat="1" x14ac:dyDescent="0.25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31">
        <v>0</v>
      </c>
      <c r="G18" s="33">
        <f t="shared" si="0"/>
        <v>0</v>
      </c>
    </row>
    <row r="19" spans="1:7" s="25" customFormat="1" ht="15.75" thickBot="1" x14ac:dyDescent="0.3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1">
        <v>0</v>
      </c>
      <c r="G19" s="33">
        <f t="shared" si="0"/>
        <v>0</v>
      </c>
    </row>
    <row r="20" spans="1:7" ht="15.75" thickBot="1" x14ac:dyDescent="0.3">
      <c r="A20" s="26" t="s">
        <v>17</v>
      </c>
      <c r="B20" s="10" t="s">
        <v>82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3">
        <f>SUM(F13:F19)</f>
        <v>0</v>
      </c>
      <c r="G20" s="24">
        <f>SUM(G13:G19)</f>
        <v>0</v>
      </c>
    </row>
    <row r="21" spans="1:7" ht="15.75" thickBot="1" x14ac:dyDescent="0.3">
      <c r="A21" s="11"/>
      <c r="B21" s="12"/>
      <c r="C21" s="29"/>
      <c r="D21" s="29"/>
      <c r="E21" s="29"/>
      <c r="F21" s="45"/>
      <c r="G21" s="33"/>
    </row>
    <row r="22" spans="1:7" ht="15.75" thickBot="1" x14ac:dyDescent="0.3">
      <c r="A22" s="26" t="s">
        <v>25</v>
      </c>
      <c r="B22" s="27" t="s">
        <v>26</v>
      </c>
      <c r="C22" s="23">
        <f>C20+C11</f>
        <v>4196</v>
      </c>
      <c r="D22" s="23">
        <f>D20+D11</f>
        <v>12519</v>
      </c>
      <c r="E22" s="23">
        <f>E20+E11</f>
        <v>0</v>
      </c>
      <c r="F22" s="23">
        <f>F20+F11</f>
        <v>0</v>
      </c>
      <c r="G22" s="24">
        <f>G20+G11</f>
        <v>16715</v>
      </c>
    </row>
    <row r="23" spans="1:7" x14ac:dyDescent="0.25">
      <c r="A23" s="3"/>
      <c r="B23" s="4"/>
      <c r="C23" s="34"/>
      <c r="D23" s="34"/>
      <c r="E23" s="34"/>
      <c r="F23" s="42"/>
      <c r="G23" s="33"/>
    </row>
    <row r="24" spans="1:7" x14ac:dyDescent="0.25">
      <c r="A24" s="2" t="s">
        <v>34</v>
      </c>
      <c r="B24" s="1" t="s">
        <v>37</v>
      </c>
      <c r="C24" s="31">
        <v>0</v>
      </c>
      <c r="D24" s="31">
        <v>127</v>
      </c>
      <c r="E24" s="31">
        <v>0</v>
      </c>
      <c r="F24" s="31">
        <v>0</v>
      </c>
      <c r="G24" s="33">
        <f t="shared" si="0"/>
        <v>127</v>
      </c>
    </row>
    <row r="25" spans="1:7" x14ac:dyDescent="0.25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31">
        <v>0</v>
      </c>
      <c r="G25" s="33">
        <f t="shared" si="0"/>
        <v>0</v>
      </c>
    </row>
    <row r="26" spans="1:7" ht="15.75" thickBot="1" x14ac:dyDescent="0.3">
      <c r="A26" s="8" t="s">
        <v>36</v>
      </c>
      <c r="B26" s="9" t="s">
        <v>39</v>
      </c>
      <c r="C26" s="31">
        <v>0</v>
      </c>
      <c r="D26" s="31">
        <v>0</v>
      </c>
      <c r="E26" s="31">
        <v>0</v>
      </c>
      <c r="F26" s="31">
        <v>0</v>
      </c>
      <c r="G26" s="33">
        <f t="shared" si="0"/>
        <v>0</v>
      </c>
    </row>
    <row r="27" spans="1:7" ht="15.75" thickBot="1" x14ac:dyDescent="0.3">
      <c r="A27" s="26" t="s">
        <v>40</v>
      </c>
      <c r="B27" s="10" t="s">
        <v>84</v>
      </c>
      <c r="C27" s="23">
        <f>SUM(C24:C26)</f>
        <v>0</v>
      </c>
      <c r="D27" s="23">
        <f>SUM(D24:D26)</f>
        <v>127</v>
      </c>
      <c r="E27" s="23">
        <f>SUM(E24:E26)</f>
        <v>0</v>
      </c>
      <c r="F27" s="23">
        <f>SUM(F24:F26)</f>
        <v>0</v>
      </c>
      <c r="G27" s="24">
        <f>SUM(G24:G26)</f>
        <v>127</v>
      </c>
    </row>
    <row r="28" spans="1:7" x14ac:dyDescent="0.25">
      <c r="A28" s="3"/>
      <c r="B28" s="4"/>
      <c r="C28" s="34"/>
      <c r="D28" s="34"/>
      <c r="E28" s="34"/>
      <c r="F28" s="42"/>
      <c r="G28" s="33"/>
    </row>
    <row r="29" spans="1:7" s="25" customFormat="1" x14ac:dyDescent="0.25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1">
        <v>0</v>
      </c>
      <c r="G29" s="33">
        <f t="shared" si="0"/>
        <v>0</v>
      </c>
    </row>
    <row r="30" spans="1:7" x14ac:dyDescent="0.25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1">
        <v>0</v>
      </c>
      <c r="G30" s="33">
        <f t="shared" si="0"/>
        <v>0</v>
      </c>
    </row>
    <row r="31" spans="1:7" x14ac:dyDescent="0.25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1">
        <v>0</v>
      </c>
      <c r="G31" s="33">
        <f t="shared" si="0"/>
        <v>0</v>
      </c>
    </row>
    <row r="32" spans="1:7" x14ac:dyDescent="0.25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31">
        <v>0</v>
      </c>
      <c r="G32" s="33">
        <f t="shared" si="0"/>
        <v>0</v>
      </c>
    </row>
    <row r="33" spans="1:7" x14ac:dyDescent="0.25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31">
        <v>0</v>
      </c>
      <c r="G33" s="33">
        <f t="shared" si="0"/>
        <v>0</v>
      </c>
    </row>
    <row r="34" spans="1:7" x14ac:dyDescent="0.25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31">
        <v>0</v>
      </c>
      <c r="G34" s="33">
        <f t="shared" si="0"/>
        <v>0</v>
      </c>
    </row>
    <row r="35" spans="1:7" ht="15.75" thickBot="1" x14ac:dyDescent="0.3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1">
        <v>0</v>
      </c>
      <c r="G35" s="33">
        <f t="shared" si="0"/>
        <v>0</v>
      </c>
    </row>
    <row r="36" spans="1:7" ht="15.75" thickBot="1" x14ac:dyDescent="0.3">
      <c r="A36" s="26" t="s">
        <v>42</v>
      </c>
      <c r="B36" s="10" t="s">
        <v>83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3">
        <f>SUM(F29:F35)</f>
        <v>0</v>
      </c>
      <c r="G36" s="24">
        <f>SUM(G29:G35)</f>
        <v>0</v>
      </c>
    </row>
    <row r="37" spans="1:7" ht="15.75" thickBot="1" x14ac:dyDescent="0.3">
      <c r="A37" s="11"/>
      <c r="B37" s="12"/>
      <c r="C37" s="29"/>
      <c r="D37" s="29"/>
      <c r="E37" s="29"/>
      <c r="F37" s="45"/>
      <c r="G37" s="33"/>
    </row>
    <row r="38" spans="1:7" ht="15.75" thickBot="1" x14ac:dyDescent="0.3">
      <c r="A38" s="26" t="s">
        <v>44</v>
      </c>
      <c r="B38" s="27" t="s">
        <v>45</v>
      </c>
      <c r="C38" s="23">
        <f>C36+C27</f>
        <v>0</v>
      </c>
      <c r="D38" s="23">
        <f>D36+D27</f>
        <v>127</v>
      </c>
      <c r="E38" s="23">
        <f>E36+E27</f>
        <v>0</v>
      </c>
      <c r="F38" s="23">
        <f>F36+F27</f>
        <v>0</v>
      </c>
      <c r="G38" s="24">
        <f>G36+G27</f>
        <v>127</v>
      </c>
    </row>
    <row r="39" spans="1:7" ht="15.75" thickBot="1" x14ac:dyDescent="0.3">
      <c r="A39" s="11"/>
      <c r="B39" s="28"/>
      <c r="C39" s="29"/>
      <c r="D39" s="29"/>
      <c r="E39" s="29"/>
      <c r="F39" s="45"/>
      <c r="G39" s="33"/>
    </row>
    <row r="40" spans="1:7" ht="15.75" thickBot="1" x14ac:dyDescent="0.3">
      <c r="A40" s="26" t="s">
        <v>46</v>
      </c>
      <c r="B40" s="27" t="s">
        <v>47</v>
      </c>
      <c r="C40" s="23">
        <f>C22+C38</f>
        <v>4196</v>
      </c>
      <c r="D40" s="23">
        <f>D22+D38</f>
        <v>12646</v>
      </c>
      <c r="E40" s="23">
        <f>E22+E38</f>
        <v>0</v>
      </c>
      <c r="F40" s="23">
        <f>F22+F38</f>
        <v>0</v>
      </c>
      <c r="G40" s="24">
        <f>G22+G38</f>
        <v>16842</v>
      </c>
    </row>
    <row r="41" spans="1:7" x14ac:dyDescent="0.25">
      <c r="A41" s="96" t="s">
        <v>101</v>
      </c>
    </row>
  </sheetData>
  <mergeCells count="2">
    <mergeCell ref="A2:G2"/>
    <mergeCell ref="A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A3" sqref="A3:G3"/>
    </sheetView>
  </sheetViews>
  <sheetFormatPr defaultRowHeight="15" x14ac:dyDescent="0.25"/>
  <cols>
    <col min="1" max="1" width="11" customWidth="1"/>
    <col min="2" max="2" width="48.5703125" customWidth="1"/>
    <col min="3" max="4" width="13.7109375" style="16" customWidth="1"/>
    <col min="5" max="5" width="13.85546875" style="16" customWidth="1"/>
    <col min="6" max="6" width="13.140625" style="16" customWidth="1"/>
    <col min="7" max="7" width="13.28515625" style="37" customWidth="1"/>
  </cols>
  <sheetData>
    <row r="1" spans="1:7" x14ac:dyDescent="0.25">
      <c r="G1" s="17" t="s">
        <v>91</v>
      </c>
    </row>
    <row r="2" spans="1:7" x14ac:dyDescent="0.25">
      <c r="A2" s="97" t="s">
        <v>99</v>
      </c>
      <c r="B2" s="97"/>
      <c r="C2" s="97"/>
      <c r="D2" s="97"/>
      <c r="E2" s="97"/>
      <c r="F2" s="97"/>
      <c r="G2" s="97"/>
    </row>
    <row r="3" spans="1:7" x14ac:dyDescent="0.25">
      <c r="A3" s="97" t="s">
        <v>90</v>
      </c>
      <c r="B3" s="97"/>
      <c r="C3" s="97"/>
      <c r="D3" s="97"/>
      <c r="E3" s="97"/>
      <c r="F3" s="97"/>
      <c r="G3" s="97"/>
    </row>
    <row r="4" spans="1:7" ht="15.75" thickBot="1" x14ac:dyDescent="0.3">
      <c r="G4" s="17" t="s">
        <v>3</v>
      </c>
    </row>
    <row r="5" spans="1:7" ht="33" customHeight="1" thickBot="1" x14ac:dyDescent="0.3">
      <c r="A5" s="5" t="s">
        <v>2</v>
      </c>
      <c r="B5" s="6" t="s">
        <v>0</v>
      </c>
      <c r="C5" s="7" t="s">
        <v>53</v>
      </c>
      <c r="D5" s="7" t="s">
        <v>54</v>
      </c>
      <c r="E5" s="7" t="s">
        <v>55</v>
      </c>
      <c r="F5" s="7" t="s">
        <v>56</v>
      </c>
      <c r="G5" s="20" t="s">
        <v>1</v>
      </c>
    </row>
    <row r="6" spans="1:7" x14ac:dyDescent="0.25">
      <c r="A6" s="14" t="s">
        <v>4</v>
      </c>
      <c r="B6" s="15" t="s">
        <v>18</v>
      </c>
      <c r="C6" s="18">
        <v>0</v>
      </c>
      <c r="D6" s="18">
        <v>0</v>
      </c>
      <c r="E6" s="18">
        <v>0</v>
      </c>
      <c r="F6" s="39">
        <v>0</v>
      </c>
      <c r="G6" s="19">
        <f>C6+D6+E6</f>
        <v>0</v>
      </c>
    </row>
    <row r="7" spans="1:7" x14ac:dyDescent="0.25">
      <c r="A7" s="2" t="s">
        <v>5</v>
      </c>
      <c r="B7" s="1" t="s">
        <v>19</v>
      </c>
      <c r="C7" s="31">
        <v>0</v>
      </c>
      <c r="D7" s="31">
        <v>0</v>
      </c>
      <c r="E7" s="31">
        <v>0</v>
      </c>
      <c r="F7" s="40">
        <v>0</v>
      </c>
      <c r="G7" s="22">
        <f>C7+D7+E7</f>
        <v>0</v>
      </c>
    </row>
    <row r="8" spans="1:7" x14ac:dyDescent="0.25">
      <c r="A8" s="2" t="s">
        <v>6</v>
      </c>
      <c r="B8" s="1" t="s">
        <v>20</v>
      </c>
      <c r="C8" s="31">
        <v>0</v>
      </c>
      <c r="D8" s="31">
        <v>0</v>
      </c>
      <c r="E8" s="31">
        <v>0</v>
      </c>
      <c r="F8" s="40">
        <v>0</v>
      </c>
      <c r="G8" s="22">
        <f>C8+D8+E8+F8</f>
        <v>0</v>
      </c>
    </row>
    <row r="9" spans="1:7" x14ac:dyDescent="0.25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40">
        <v>0</v>
      </c>
      <c r="G9" s="22">
        <f>C9+D9+E9</f>
        <v>0</v>
      </c>
    </row>
    <row r="10" spans="1:7" ht="15.75" thickBot="1" x14ac:dyDescent="0.3">
      <c r="A10" s="2" t="s">
        <v>8</v>
      </c>
      <c r="B10" s="1" t="s">
        <v>22</v>
      </c>
      <c r="C10" s="31">
        <v>0</v>
      </c>
      <c r="D10" s="31">
        <v>0</v>
      </c>
      <c r="E10" s="31">
        <v>0</v>
      </c>
      <c r="F10" s="40">
        <v>0</v>
      </c>
      <c r="G10" s="22">
        <f>C10+D10+E10</f>
        <v>0</v>
      </c>
    </row>
    <row r="11" spans="1:7" ht="15.75" thickBot="1" x14ac:dyDescent="0.3">
      <c r="A11" s="26" t="s">
        <v>16</v>
      </c>
      <c r="B11" s="10" t="s">
        <v>23</v>
      </c>
      <c r="C11" s="23">
        <f>SUM(C6:C10)</f>
        <v>0</v>
      </c>
      <c r="D11" s="23">
        <f>SUM(D6:D10)</f>
        <v>0</v>
      </c>
      <c r="E11" s="23">
        <f>SUM(E6:E10)</f>
        <v>0</v>
      </c>
      <c r="F11" s="23">
        <f>SUM(F6:F10)</f>
        <v>0</v>
      </c>
      <c r="G11" s="24">
        <f>C11+D11+E11+F11</f>
        <v>0</v>
      </c>
    </row>
    <row r="12" spans="1:7" x14ac:dyDescent="0.25">
      <c r="A12" s="3"/>
      <c r="B12" s="4"/>
      <c r="C12" s="34"/>
      <c r="D12" s="34"/>
      <c r="E12" s="34"/>
      <c r="F12" s="42"/>
      <c r="G12" s="33"/>
    </row>
    <row r="13" spans="1:7" x14ac:dyDescent="0.25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42">
        <v>0</v>
      </c>
      <c r="G13" s="33">
        <f t="shared" ref="G13:G20" si="0">C13+D13+E13</f>
        <v>0</v>
      </c>
    </row>
    <row r="14" spans="1:7" x14ac:dyDescent="0.25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42">
        <v>0</v>
      </c>
      <c r="G14" s="33">
        <f t="shared" si="0"/>
        <v>0</v>
      </c>
    </row>
    <row r="15" spans="1:7" x14ac:dyDescent="0.25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42">
        <v>0</v>
      </c>
      <c r="G15" s="33">
        <f t="shared" si="0"/>
        <v>0</v>
      </c>
    </row>
    <row r="16" spans="1:7" x14ac:dyDescent="0.25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40">
        <v>0</v>
      </c>
      <c r="G16" s="22">
        <f t="shared" si="0"/>
        <v>0</v>
      </c>
    </row>
    <row r="17" spans="1:7" s="25" customFormat="1" x14ac:dyDescent="0.25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43">
        <v>0</v>
      </c>
      <c r="G17" s="22">
        <f t="shared" si="0"/>
        <v>0</v>
      </c>
    </row>
    <row r="18" spans="1:7" s="25" customFormat="1" x14ac:dyDescent="0.25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43">
        <v>0</v>
      </c>
      <c r="G18" s="22">
        <f t="shared" si="0"/>
        <v>0</v>
      </c>
    </row>
    <row r="19" spans="1:7" s="25" customFormat="1" ht="15.75" thickBot="1" x14ac:dyDescent="0.3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44">
        <v>0</v>
      </c>
      <c r="G19" s="36">
        <f t="shared" si="0"/>
        <v>0</v>
      </c>
    </row>
    <row r="20" spans="1:7" ht="15.75" thickBot="1" x14ac:dyDescent="0.3">
      <c r="A20" s="26" t="s">
        <v>17</v>
      </c>
      <c r="B20" s="10" t="s">
        <v>24</v>
      </c>
      <c r="C20" s="23">
        <f>SUM(C13:C19)</f>
        <v>0</v>
      </c>
      <c r="D20" s="23">
        <f>SUM(D13:D19)</f>
        <v>0</v>
      </c>
      <c r="E20" s="23">
        <f>SUM(E13:E19)</f>
        <v>0</v>
      </c>
      <c r="F20" s="41">
        <v>0</v>
      </c>
      <c r="G20" s="24">
        <f t="shared" si="0"/>
        <v>0</v>
      </c>
    </row>
    <row r="21" spans="1:7" ht="15.75" thickBot="1" x14ac:dyDescent="0.3">
      <c r="A21" s="11"/>
      <c r="B21" s="12"/>
      <c r="C21" s="29"/>
      <c r="D21" s="29"/>
      <c r="E21" s="29"/>
      <c r="F21" s="45"/>
      <c r="G21" s="30"/>
    </row>
    <row r="22" spans="1:7" ht="15.75" thickBot="1" x14ac:dyDescent="0.3">
      <c r="A22" s="26" t="s">
        <v>25</v>
      </c>
      <c r="B22" s="27" t="s">
        <v>26</v>
      </c>
      <c r="C22" s="23">
        <f>C20+C11</f>
        <v>0</v>
      </c>
      <c r="D22" s="23">
        <f>D20+D11</f>
        <v>0</v>
      </c>
      <c r="E22" s="23">
        <f>E20+E11</f>
        <v>0</v>
      </c>
      <c r="F22" s="23">
        <f>F20+F11</f>
        <v>0</v>
      </c>
      <c r="G22" s="24">
        <f>C22+D22+E22+F22</f>
        <v>0</v>
      </c>
    </row>
    <row r="23" spans="1:7" x14ac:dyDescent="0.25">
      <c r="A23" s="3"/>
      <c r="B23" s="4"/>
      <c r="C23" s="34"/>
      <c r="D23" s="34"/>
      <c r="E23" s="34"/>
      <c r="F23" s="42"/>
      <c r="G23" s="33"/>
    </row>
    <row r="24" spans="1:7" x14ac:dyDescent="0.25">
      <c r="A24" s="2" t="s">
        <v>34</v>
      </c>
      <c r="B24" s="1" t="s">
        <v>37</v>
      </c>
      <c r="C24" s="31">
        <v>0</v>
      </c>
      <c r="D24" s="31">
        <v>0</v>
      </c>
      <c r="E24" s="31">
        <v>0</v>
      </c>
      <c r="F24" s="40">
        <v>0</v>
      </c>
      <c r="G24" s="22">
        <f>C24+D24+E24</f>
        <v>0</v>
      </c>
    </row>
    <row r="25" spans="1:7" x14ac:dyDescent="0.25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40">
        <v>0</v>
      </c>
      <c r="G25" s="22">
        <f>C25+D25+E25</f>
        <v>0</v>
      </c>
    </row>
    <row r="26" spans="1:7" ht="15.75" thickBot="1" x14ac:dyDescent="0.3">
      <c r="A26" s="2" t="s">
        <v>36</v>
      </c>
      <c r="B26" s="1" t="s">
        <v>39</v>
      </c>
      <c r="C26" s="31">
        <v>0</v>
      </c>
      <c r="D26" s="31">
        <v>0</v>
      </c>
      <c r="E26" s="31">
        <v>0</v>
      </c>
      <c r="F26" s="40">
        <v>0</v>
      </c>
      <c r="G26" s="22">
        <f>C26+D26+E26</f>
        <v>0</v>
      </c>
    </row>
    <row r="27" spans="1:7" ht="15.75" thickBot="1" x14ac:dyDescent="0.3">
      <c r="A27" s="26" t="s">
        <v>40</v>
      </c>
      <c r="B27" s="10" t="s">
        <v>41</v>
      </c>
      <c r="C27" s="23">
        <f>SUM(C24:C26)</f>
        <v>0</v>
      </c>
      <c r="D27" s="23">
        <f>SUM(D24:D26)</f>
        <v>0</v>
      </c>
      <c r="E27" s="23">
        <f>SUM(E24:E26)</f>
        <v>0</v>
      </c>
      <c r="F27" s="23">
        <f>SUM(F24:F26)</f>
        <v>0</v>
      </c>
      <c r="G27" s="24">
        <f>C27+D27+E27</f>
        <v>0</v>
      </c>
    </row>
    <row r="28" spans="1:7" x14ac:dyDescent="0.25">
      <c r="A28" s="2"/>
      <c r="B28" s="1"/>
      <c r="C28" s="31"/>
      <c r="D28" s="31"/>
      <c r="E28" s="31"/>
      <c r="F28" s="40"/>
      <c r="G28" s="22"/>
    </row>
    <row r="29" spans="1:7" s="25" customFormat="1" x14ac:dyDescent="0.25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42">
        <v>0</v>
      </c>
      <c r="G29" s="33">
        <f t="shared" ref="G29:G35" si="1">C29+D29+E29</f>
        <v>0</v>
      </c>
    </row>
    <row r="30" spans="1:7" x14ac:dyDescent="0.25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42">
        <v>0</v>
      </c>
      <c r="G30" s="33">
        <f t="shared" si="1"/>
        <v>0</v>
      </c>
    </row>
    <row r="31" spans="1:7" x14ac:dyDescent="0.25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42">
        <v>0</v>
      </c>
      <c r="G31" s="33">
        <f t="shared" si="1"/>
        <v>0</v>
      </c>
    </row>
    <row r="32" spans="1:7" x14ac:dyDescent="0.25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40">
        <v>0</v>
      </c>
      <c r="G32" s="22">
        <f t="shared" si="1"/>
        <v>0</v>
      </c>
    </row>
    <row r="33" spans="1:7" x14ac:dyDescent="0.25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43">
        <v>0</v>
      </c>
      <c r="G33" s="22">
        <f t="shared" si="1"/>
        <v>0</v>
      </c>
    </row>
    <row r="34" spans="1:7" x14ac:dyDescent="0.25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43">
        <v>0</v>
      </c>
      <c r="G34" s="22">
        <f t="shared" si="1"/>
        <v>0</v>
      </c>
    </row>
    <row r="35" spans="1:7" ht="15.75" thickBot="1" x14ac:dyDescent="0.3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44">
        <v>0</v>
      </c>
      <c r="G35" s="36">
        <f t="shared" si="1"/>
        <v>0</v>
      </c>
    </row>
    <row r="36" spans="1:7" ht="15.75" thickBot="1" x14ac:dyDescent="0.3">
      <c r="A36" s="26" t="s">
        <v>42</v>
      </c>
      <c r="B36" s="10" t="s">
        <v>43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3">
        <f>SUM(F29:F35)</f>
        <v>0</v>
      </c>
      <c r="G36" s="24">
        <f>C36+D36+E36</f>
        <v>0</v>
      </c>
    </row>
    <row r="37" spans="1:7" ht="15.75" thickBot="1" x14ac:dyDescent="0.3">
      <c r="A37" s="11"/>
      <c r="B37" s="12"/>
      <c r="C37" s="29"/>
      <c r="D37" s="29"/>
      <c r="E37" s="29"/>
      <c r="F37" s="45"/>
      <c r="G37" s="30"/>
    </row>
    <row r="38" spans="1:7" ht="15.75" thickBot="1" x14ac:dyDescent="0.3">
      <c r="A38" s="26" t="s">
        <v>44</v>
      </c>
      <c r="B38" s="27" t="s">
        <v>45</v>
      </c>
      <c r="C38" s="23">
        <f>C36+C27</f>
        <v>0</v>
      </c>
      <c r="D38" s="23">
        <f>D36+D27</f>
        <v>0</v>
      </c>
      <c r="E38" s="23">
        <f>E36+E27</f>
        <v>0</v>
      </c>
      <c r="F38" s="23">
        <f>F36+F27</f>
        <v>0</v>
      </c>
      <c r="G38" s="24">
        <f>C38+D38+E38</f>
        <v>0</v>
      </c>
    </row>
    <row r="39" spans="1:7" ht="15.75" thickBot="1" x14ac:dyDescent="0.3">
      <c r="A39" s="11"/>
      <c r="B39" s="28"/>
      <c r="C39" s="29"/>
      <c r="D39" s="29"/>
      <c r="E39" s="29"/>
      <c r="F39" s="45"/>
      <c r="G39" s="30"/>
    </row>
    <row r="40" spans="1:7" ht="15.75" thickBot="1" x14ac:dyDescent="0.3">
      <c r="A40" s="26" t="s">
        <v>46</v>
      </c>
      <c r="B40" s="27" t="s">
        <v>47</v>
      </c>
      <c r="C40" s="23">
        <f>C22+C38</f>
        <v>0</v>
      </c>
      <c r="D40" s="23">
        <f>D22+D38</f>
        <v>0</v>
      </c>
      <c r="E40" s="23">
        <f>E22+E38</f>
        <v>0</v>
      </c>
      <c r="F40" s="23">
        <f>F22+F38</f>
        <v>0</v>
      </c>
      <c r="G40" s="24">
        <f>C40+D40+E40+F40</f>
        <v>0</v>
      </c>
    </row>
    <row r="41" spans="1:7" x14ac:dyDescent="0.25">
      <c r="A41" s="96" t="s">
        <v>101</v>
      </c>
    </row>
  </sheetData>
  <mergeCells count="2">
    <mergeCell ref="A2:G2"/>
    <mergeCell ref="A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A3" sqref="A3:G3"/>
    </sheetView>
  </sheetViews>
  <sheetFormatPr defaultRowHeight="15" x14ac:dyDescent="0.25"/>
  <cols>
    <col min="1" max="1" width="11" customWidth="1"/>
    <col min="2" max="2" width="48.5703125" customWidth="1"/>
    <col min="3" max="4" width="13.7109375" style="16" customWidth="1"/>
    <col min="5" max="5" width="13.85546875" style="16" customWidth="1"/>
    <col min="6" max="6" width="13.140625" style="16" customWidth="1"/>
    <col min="7" max="7" width="13.28515625" style="37" customWidth="1"/>
  </cols>
  <sheetData>
    <row r="1" spans="1:7" x14ac:dyDescent="0.25">
      <c r="G1" s="17" t="s">
        <v>92</v>
      </c>
    </row>
    <row r="2" spans="1:7" x14ac:dyDescent="0.25">
      <c r="A2" s="97" t="s">
        <v>99</v>
      </c>
      <c r="B2" s="97"/>
      <c r="C2" s="97"/>
      <c r="D2" s="97"/>
      <c r="E2" s="97"/>
      <c r="F2" s="97"/>
      <c r="G2" s="97"/>
    </row>
    <row r="3" spans="1:7" x14ac:dyDescent="0.25">
      <c r="A3" s="97" t="s">
        <v>93</v>
      </c>
      <c r="B3" s="97"/>
      <c r="C3" s="97"/>
      <c r="D3" s="97"/>
      <c r="E3" s="97"/>
      <c r="F3" s="97"/>
      <c r="G3" s="97"/>
    </row>
    <row r="4" spans="1:7" ht="15.75" thickBot="1" x14ac:dyDescent="0.3">
      <c r="G4" s="17" t="s">
        <v>3</v>
      </c>
    </row>
    <row r="5" spans="1:7" ht="33" customHeight="1" thickBot="1" x14ac:dyDescent="0.3">
      <c r="A5" s="5" t="s">
        <v>2</v>
      </c>
      <c r="B5" s="6" t="s">
        <v>0</v>
      </c>
      <c r="C5" s="7" t="s">
        <v>53</v>
      </c>
      <c r="D5" s="7" t="s">
        <v>54</v>
      </c>
      <c r="E5" s="7" t="s">
        <v>55</v>
      </c>
      <c r="F5" s="7" t="s">
        <v>56</v>
      </c>
      <c r="G5" s="20" t="s">
        <v>1</v>
      </c>
    </row>
    <row r="6" spans="1:7" x14ac:dyDescent="0.25">
      <c r="A6" s="14" t="s">
        <v>4</v>
      </c>
      <c r="B6" s="15" t="s">
        <v>18</v>
      </c>
      <c r="C6" s="18">
        <v>0</v>
      </c>
      <c r="D6" s="31">
        <v>0</v>
      </c>
      <c r="E6" s="31">
        <v>0</v>
      </c>
      <c r="F6" s="31">
        <v>0</v>
      </c>
      <c r="G6" s="19">
        <f>C6+D6+E6</f>
        <v>0</v>
      </c>
    </row>
    <row r="7" spans="1:7" x14ac:dyDescent="0.25">
      <c r="A7" s="2" t="s">
        <v>5</v>
      </c>
      <c r="B7" s="1" t="s">
        <v>19</v>
      </c>
      <c r="C7" s="31">
        <v>0</v>
      </c>
      <c r="D7" s="31">
        <v>0</v>
      </c>
      <c r="E7" s="31">
        <v>0</v>
      </c>
      <c r="F7" s="31">
        <v>0</v>
      </c>
      <c r="G7" s="22">
        <f t="shared" ref="G7:G40" si="0">C7+D7+E7</f>
        <v>0</v>
      </c>
    </row>
    <row r="8" spans="1:7" x14ac:dyDescent="0.25">
      <c r="A8" s="2" t="s">
        <v>6</v>
      </c>
      <c r="B8" s="1" t="s">
        <v>20</v>
      </c>
      <c r="C8" s="31">
        <v>0</v>
      </c>
      <c r="D8" s="31">
        <v>0</v>
      </c>
      <c r="E8" s="31">
        <v>0</v>
      </c>
      <c r="F8" s="31">
        <v>0</v>
      </c>
      <c r="G8" s="22">
        <f t="shared" si="0"/>
        <v>0</v>
      </c>
    </row>
    <row r="9" spans="1:7" x14ac:dyDescent="0.25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31">
        <v>0</v>
      </c>
      <c r="G9" s="22">
        <f t="shared" si="0"/>
        <v>0</v>
      </c>
    </row>
    <row r="10" spans="1:7" ht="15.75" thickBot="1" x14ac:dyDescent="0.3">
      <c r="A10" s="2" t="s">
        <v>8</v>
      </c>
      <c r="B10" s="1" t="s">
        <v>22</v>
      </c>
      <c r="C10" s="31">
        <v>0</v>
      </c>
      <c r="D10" s="31">
        <v>0</v>
      </c>
      <c r="E10" s="31">
        <v>0</v>
      </c>
      <c r="F10" s="31">
        <v>0</v>
      </c>
      <c r="G10" s="22">
        <f t="shared" si="0"/>
        <v>0</v>
      </c>
    </row>
    <row r="11" spans="1:7" ht="15.75" thickBot="1" x14ac:dyDescent="0.3">
      <c r="A11" s="26" t="s">
        <v>16</v>
      </c>
      <c r="B11" s="10" t="s">
        <v>23</v>
      </c>
      <c r="C11" s="23">
        <f>SUM(C6:C10)</f>
        <v>0</v>
      </c>
      <c r="D11" s="23">
        <f>SUM(D6:D10)</f>
        <v>0</v>
      </c>
      <c r="E11" s="23">
        <f>SUM(E6:E10)</f>
        <v>0</v>
      </c>
      <c r="F11" s="41">
        <v>0</v>
      </c>
      <c r="G11" s="24">
        <f>C11+D11+E11</f>
        <v>0</v>
      </c>
    </row>
    <row r="12" spans="1:7" x14ac:dyDescent="0.25">
      <c r="A12" s="3"/>
      <c r="B12" s="4"/>
      <c r="C12" s="34"/>
      <c r="D12" s="34"/>
      <c r="E12" s="34"/>
      <c r="F12" s="42"/>
      <c r="G12" s="33"/>
    </row>
    <row r="13" spans="1:7" x14ac:dyDescent="0.25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1">
        <v>0</v>
      </c>
      <c r="G13" s="33">
        <f t="shared" si="0"/>
        <v>0</v>
      </c>
    </row>
    <row r="14" spans="1:7" x14ac:dyDescent="0.25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1">
        <v>0</v>
      </c>
      <c r="G14" s="33">
        <f t="shared" si="0"/>
        <v>0</v>
      </c>
    </row>
    <row r="15" spans="1:7" x14ac:dyDescent="0.25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1">
        <v>0</v>
      </c>
      <c r="G15" s="33">
        <f t="shared" si="0"/>
        <v>0</v>
      </c>
    </row>
    <row r="16" spans="1:7" x14ac:dyDescent="0.25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31">
        <v>0</v>
      </c>
      <c r="G16" s="22">
        <f t="shared" si="0"/>
        <v>0</v>
      </c>
    </row>
    <row r="17" spans="1:7" s="25" customFormat="1" x14ac:dyDescent="0.25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31">
        <v>0</v>
      </c>
      <c r="G17" s="22">
        <f t="shared" si="0"/>
        <v>0</v>
      </c>
    </row>
    <row r="18" spans="1:7" s="25" customFormat="1" x14ac:dyDescent="0.25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31">
        <v>0</v>
      </c>
      <c r="G18" s="22">
        <f t="shared" si="0"/>
        <v>0</v>
      </c>
    </row>
    <row r="19" spans="1:7" s="25" customFormat="1" ht="15.75" thickBot="1" x14ac:dyDescent="0.3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1">
        <v>0</v>
      </c>
      <c r="G19" s="36">
        <f t="shared" si="0"/>
        <v>0</v>
      </c>
    </row>
    <row r="20" spans="1:7" ht="15.75" thickBot="1" x14ac:dyDescent="0.3">
      <c r="A20" s="26" t="s">
        <v>17</v>
      </c>
      <c r="B20" s="10" t="s">
        <v>24</v>
      </c>
      <c r="C20" s="23">
        <f>SUM(C13:C19)</f>
        <v>0</v>
      </c>
      <c r="D20" s="23">
        <f>SUM(D13:D19)</f>
        <v>0</v>
      </c>
      <c r="E20" s="23">
        <f>SUM(E13:E19)</f>
        <v>0</v>
      </c>
      <c r="F20" s="41">
        <v>0</v>
      </c>
      <c r="G20" s="24">
        <f>C20+D20+E20</f>
        <v>0</v>
      </c>
    </row>
    <row r="21" spans="1:7" ht="15.75" thickBot="1" x14ac:dyDescent="0.3">
      <c r="A21" s="11"/>
      <c r="B21" s="12"/>
      <c r="C21" s="29"/>
      <c r="D21" s="29"/>
      <c r="E21" s="29"/>
      <c r="F21" s="45"/>
      <c r="G21" s="30"/>
    </row>
    <row r="22" spans="1:7" ht="15.75" thickBot="1" x14ac:dyDescent="0.3">
      <c r="A22" s="26" t="s">
        <v>25</v>
      </c>
      <c r="B22" s="27" t="s">
        <v>26</v>
      </c>
      <c r="C22" s="23">
        <f>C20+C11</f>
        <v>0</v>
      </c>
      <c r="D22" s="23">
        <f>D20+D11</f>
        <v>0</v>
      </c>
      <c r="E22" s="23">
        <f>E20+E11</f>
        <v>0</v>
      </c>
      <c r="F22" s="41">
        <v>0</v>
      </c>
      <c r="G22" s="24">
        <f t="shared" si="0"/>
        <v>0</v>
      </c>
    </row>
    <row r="23" spans="1:7" x14ac:dyDescent="0.25">
      <c r="A23" s="3"/>
      <c r="B23" s="4"/>
      <c r="C23" s="34"/>
      <c r="D23" s="34"/>
      <c r="E23" s="34"/>
      <c r="F23" s="42"/>
      <c r="G23" s="33"/>
    </row>
    <row r="24" spans="1:7" x14ac:dyDescent="0.25">
      <c r="A24" s="2" t="s">
        <v>34</v>
      </c>
      <c r="B24" s="1" t="s">
        <v>37</v>
      </c>
      <c r="C24" s="31">
        <v>0</v>
      </c>
      <c r="D24" s="31">
        <v>0</v>
      </c>
      <c r="E24" s="31">
        <v>0</v>
      </c>
      <c r="F24" s="31">
        <v>0</v>
      </c>
      <c r="G24" s="22">
        <f t="shared" si="0"/>
        <v>0</v>
      </c>
    </row>
    <row r="25" spans="1:7" x14ac:dyDescent="0.25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31">
        <v>0</v>
      </c>
      <c r="G25" s="22">
        <f t="shared" si="0"/>
        <v>0</v>
      </c>
    </row>
    <row r="26" spans="1:7" ht="15.75" thickBot="1" x14ac:dyDescent="0.3">
      <c r="A26" s="2" t="s">
        <v>36</v>
      </c>
      <c r="B26" s="1" t="s">
        <v>39</v>
      </c>
      <c r="C26" s="31">
        <v>0</v>
      </c>
      <c r="D26" s="31">
        <v>0</v>
      </c>
      <c r="E26" s="31">
        <v>0</v>
      </c>
      <c r="F26" s="31">
        <v>0</v>
      </c>
      <c r="G26" s="22">
        <f t="shared" si="0"/>
        <v>0</v>
      </c>
    </row>
    <row r="27" spans="1:7" ht="15.75" thickBot="1" x14ac:dyDescent="0.3">
      <c r="A27" s="26" t="s">
        <v>40</v>
      </c>
      <c r="B27" s="10" t="s">
        <v>41</v>
      </c>
      <c r="C27" s="23">
        <f>SUM(C24:C26)</f>
        <v>0</v>
      </c>
      <c r="D27" s="23">
        <f>SUM(D24:D26)</f>
        <v>0</v>
      </c>
      <c r="E27" s="23">
        <f>SUM(E24:E26)</f>
        <v>0</v>
      </c>
      <c r="F27" s="41">
        <v>0</v>
      </c>
      <c r="G27" s="24">
        <f>C27+D27+E27</f>
        <v>0</v>
      </c>
    </row>
    <row r="28" spans="1:7" x14ac:dyDescent="0.25">
      <c r="A28" s="2"/>
      <c r="B28" s="1"/>
      <c r="C28" s="31"/>
      <c r="D28" s="31"/>
      <c r="E28" s="31"/>
      <c r="F28" s="40"/>
      <c r="G28" s="22"/>
    </row>
    <row r="29" spans="1:7" s="25" customFormat="1" x14ac:dyDescent="0.25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1">
        <v>0</v>
      </c>
      <c r="G29" s="33">
        <f t="shared" ref="G29:G35" si="1">C29+D29+E29</f>
        <v>0</v>
      </c>
    </row>
    <row r="30" spans="1:7" x14ac:dyDescent="0.25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1">
        <v>0</v>
      </c>
      <c r="G30" s="33">
        <f t="shared" si="1"/>
        <v>0</v>
      </c>
    </row>
    <row r="31" spans="1:7" x14ac:dyDescent="0.25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1">
        <v>0</v>
      </c>
      <c r="G31" s="33">
        <f t="shared" si="1"/>
        <v>0</v>
      </c>
    </row>
    <row r="32" spans="1:7" x14ac:dyDescent="0.25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31">
        <v>0</v>
      </c>
      <c r="G32" s="22">
        <f t="shared" si="1"/>
        <v>0</v>
      </c>
    </row>
    <row r="33" spans="1:7" x14ac:dyDescent="0.25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31">
        <v>0</v>
      </c>
      <c r="G33" s="22">
        <f t="shared" si="1"/>
        <v>0</v>
      </c>
    </row>
    <row r="34" spans="1:7" x14ac:dyDescent="0.25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31">
        <v>0</v>
      </c>
      <c r="G34" s="22">
        <f t="shared" si="1"/>
        <v>0</v>
      </c>
    </row>
    <row r="35" spans="1:7" ht="15.75" thickBot="1" x14ac:dyDescent="0.3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1">
        <v>0</v>
      </c>
      <c r="G35" s="36">
        <f t="shared" si="1"/>
        <v>0</v>
      </c>
    </row>
    <row r="36" spans="1:7" ht="15.75" thickBot="1" x14ac:dyDescent="0.3">
      <c r="A36" s="26" t="s">
        <v>42</v>
      </c>
      <c r="B36" s="10" t="s">
        <v>43</v>
      </c>
      <c r="C36" s="23">
        <f>SUM(C29:C35)</f>
        <v>0</v>
      </c>
      <c r="D36" s="23">
        <f>SUM(D29:D35)</f>
        <v>0</v>
      </c>
      <c r="E36" s="23">
        <f>SUM(E29:E35)</f>
        <v>0</v>
      </c>
      <c r="F36" s="41">
        <v>0</v>
      </c>
      <c r="G36" s="24">
        <f>C36+D36+E36</f>
        <v>0</v>
      </c>
    </row>
    <row r="37" spans="1:7" ht="15.75" thickBot="1" x14ac:dyDescent="0.3">
      <c r="A37" s="11"/>
      <c r="B37" s="12"/>
      <c r="C37" s="29"/>
      <c r="D37" s="29"/>
      <c r="E37" s="29"/>
      <c r="F37" s="45"/>
      <c r="G37" s="30"/>
    </row>
    <row r="38" spans="1:7" ht="15.75" thickBot="1" x14ac:dyDescent="0.3">
      <c r="A38" s="26" t="s">
        <v>44</v>
      </c>
      <c r="B38" s="27" t="s">
        <v>45</v>
      </c>
      <c r="C38" s="23">
        <f>C36+C27</f>
        <v>0</v>
      </c>
      <c r="D38" s="23">
        <f>D36+D27</f>
        <v>0</v>
      </c>
      <c r="E38" s="23">
        <f>E36+E27</f>
        <v>0</v>
      </c>
      <c r="F38" s="41">
        <v>0</v>
      </c>
      <c r="G38" s="24">
        <f t="shared" si="0"/>
        <v>0</v>
      </c>
    </row>
    <row r="39" spans="1:7" ht="15.75" thickBot="1" x14ac:dyDescent="0.3">
      <c r="A39" s="11"/>
      <c r="B39" s="28"/>
      <c r="C39" s="29"/>
      <c r="D39" s="29"/>
      <c r="E39" s="29"/>
      <c r="F39" s="45"/>
      <c r="G39" s="30"/>
    </row>
    <row r="40" spans="1:7" ht="15.75" thickBot="1" x14ac:dyDescent="0.3">
      <c r="A40" s="26" t="s">
        <v>46</v>
      </c>
      <c r="B40" s="27" t="s">
        <v>47</v>
      </c>
      <c r="C40" s="23">
        <f>C22+C38</f>
        <v>0</v>
      </c>
      <c r="D40" s="23">
        <f>D22+D38</f>
        <v>0</v>
      </c>
      <c r="E40" s="23">
        <f>E22+E38</f>
        <v>0</v>
      </c>
      <c r="F40" s="41">
        <v>0</v>
      </c>
      <c r="G40" s="24">
        <f t="shared" si="0"/>
        <v>0</v>
      </c>
    </row>
    <row r="41" spans="1:7" x14ac:dyDescent="0.25">
      <c r="A41" s="96" t="s">
        <v>101</v>
      </c>
    </row>
  </sheetData>
  <mergeCells count="2">
    <mergeCell ref="A2:G2"/>
    <mergeCell ref="A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8.sz.m.-műk.-felh.kiad.fel.</vt:lpstr>
      <vt:lpstr>8.1.sz.m.-műk.-felh.kiad.köt.</vt:lpstr>
      <vt:lpstr>8.1.1.sz.m.-műk.-felh.k.köt Önk</vt:lpstr>
      <vt:lpstr>8.1.2.sz.m.-műk.-felh.k.köt PH</vt:lpstr>
      <vt:lpstr>8.1.3.sz.m.-műk.-felh.k.köt Ovi</vt:lpstr>
      <vt:lpstr>8.1.4.sz.m.-műk.-felh.k.köt MH</vt:lpstr>
      <vt:lpstr>8.2.sz.m.-műk.-felh.kiad.önk.v.</vt:lpstr>
      <vt:lpstr>8.3.sz.m.-műk.-felh.kiad.állami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2014-02-18T21:58:49Z</cp:lastPrinted>
  <dcterms:created xsi:type="dcterms:W3CDTF">2014-02-09T08:54:17Z</dcterms:created>
  <dcterms:modified xsi:type="dcterms:W3CDTF">2016-01-22T18:51:23Z</dcterms:modified>
</cp:coreProperties>
</file>