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7170"/>
  </bookViews>
  <sheets>
    <sheet name="2.sz.m.-mérleg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J8" i="1"/>
  <c r="J7"/>
  <c r="J6"/>
  <c r="I13"/>
  <c r="I16"/>
  <c r="I18"/>
  <c r="I23"/>
  <c r="I26"/>
  <c r="I29" s="1"/>
  <c r="I32" s="1"/>
  <c r="I31"/>
  <c r="I30"/>
  <c r="D13"/>
  <c r="D16"/>
  <c r="D18" s="1"/>
  <c r="D23"/>
  <c r="D26"/>
  <c r="D29" s="1"/>
  <c r="D30"/>
  <c r="H10"/>
  <c r="H8"/>
  <c r="H11"/>
  <c r="C6"/>
  <c r="H23"/>
  <c r="H13"/>
  <c r="H30" s="1"/>
  <c r="H26"/>
  <c r="C26"/>
  <c r="H29"/>
  <c r="C23"/>
  <c r="H16"/>
  <c r="H31" s="1"/>
  <c r="C16"/>
  <c r="C31" s="1"/>
  <c r="C13"/>
  <c r="C18" s="1"/>
  <c r="C32" s="1"/>
  <c r="C30"/>
  <c r="C29"/>
  <c r="H18"/>
  <c r="H32"/>
  <c r="D32" l="1"/>
  <c r="D31"/>
</calcChain>
</file>

<file path=xl/sharedStrings.xml><?xml version="1.0" encoding="utf-8"?>
<sst xmlns="http://schemas.openxmlformats.org/spreadsheetml/2006/main" count="91" uniqueCount="75">
  <si>
    <t xml:space="preserve">Megnevezés </t>
  </si>
  <si>
    <t>Előirányzat</t>
  </si>
  <si>
    <t>Bevétel</t>
  </si>
  <si>
    <t>Rovatkód</t>
  </si>
  <si>
    <t>Kiadás</t>
  </si>
  <si>
    <t>B1</t>
  </si>
  <si>
    <t>B3</t>
  </si>
  <si>
    <t>Közhatalmi bevételek</t>
  </si>
  <si>
    <t>B4</t>
  </si>
  <si>
    <t>Működési bevételek</t>
  </si>
  <si>
    <t>B2</t>
  </si>
  <si>
    <t>K1</t>
  </si>
  <si>
    <t>K2</t>
  </si>
  <si>
    <t>K3</t>
  </si>
  <si>
    <t>K4</t>
  </si>
  <si>
    <t>Személyi juttatások</t>
  </si>
  <si>
    <t>Dologi kiadások</t>
  </si>
  <si>
    <t>Ellátottak pénzbeli juttatásai</t>
  </si>
  <si>
    <t>K5</t>
  </si>
  <si>
    <t>Egyéb működési célú kiadások</t>
  </si>
  <si>
    <t>Ebből:            - Általános tartalék</t>
  </si>
  <si>
    <t xml:space="preserve">                         - Céltartalék</t>
  </si>
  <si>
    <t>Működési költségvetési bevételek összesen</t>
  </si>
  <si>
    <t>Működési költségvetési kiadások összesen</t>
  </si>
  <si>
    <t>B8</t>
  </si>
  <si>
    <t>K9</t>
  </si>
  <si>
    <t>B5</t>
  </si>
  <si>
    <t>Felhalmozási bevételek</t>
  </si>
  <si>
    <t>B7</t>
  </si>
  <si>
    <t>Felhalmozási célú átvett pénzeszközök</t>
  </si>
  <si>
    <t>B6</t>
  </si>
  <si>
    <t>Működési célú átvett pénzeszközök</t>
  </si>
  <si>
    <t>Felhalmozási költségvetési bevételek összesen</t>
  </si>
  <si>
    <t>Működési bevételek összesen (A+B)</t>
  </si>
  <si>
    <t>Működési kiadások összesen (A+B)</t>
  </si>
  <si>
    <t>Felhalmozási költségvetési kiadások összesen</t>
  </si>
  <si>
    <t>K6</t>
  </si>
  <si>
    <t>Beruházások</t>
  </si>
  <si>
    <t>K7</t>
  </si>
  <si>
    <t>Felújítások</t>
  </si>
  <si>
    <t>K8</t>
  </si>
  <si>
    <t>Egyéb felhalmoási célú kiadások</t>
  </si>
  <si>
    <t>Működési célú finanszírozási bevételek</t>
  </si>
  <si>
    <t>Működési c. finanszírozási bevételek összesen</t>
  </si>
  <si>
    <t>Működési célú fianszírozási kiadások</t>
  </si>
  <si>
    <t>Működési c.finanszírozási kiadások összesen</t>
  </si>
  <si>
    <t>Felhalmozási célú fianszírozási kiadások</t>
  </si>
  <si>
    <t>Felhalm. c.finanszírozási kiadások összesen</t>
  </si>
  <si>
    <t>Felhalm. c. finanszírozási bevételek összesen</t>
  </si>
  <si>
    <t>Ebből:      - maradvány igénybevétele</t>
  </si>
  <si>
    <t>Felhalmozási célú bevételek összesen (D+E)</t>
  </si>
  <si>
    <t>Felhalmozási célú kiadások összesen (D+E)</t>
  </si>
  <si>
    <t>Költségvetési bevételek összesen (A+D)</t>
  </si>
  <si>
    <t>Finanszírozási bevételek összesen (B+E)</t>
  </si>
  <si>
    <t>I.</t>
  </si>
  <si>
    <t>H.</t>
  </si>
  <si>
    <t>G.</t>
  </si>
  <si>
    <t>F.</t>
  </si>
  <si>
    <t>E.</t>
  </si>
  <si>
    <t>D.</t>
  </si>
  <si>
    <t>C.</t>
  </si>
  <si>
    <t>B.</t>
  </si>
  <si>
    <t>A.</t>
  </si>
  <si>
    <t>Bevételek mindösszesen (C+F)</t>
  </si>
  <si>
    <t>Költségvetési kiadások összesen (A+D)</t>
  </si>
  <si>
    <t>Finanszírozási kiadások összesen (B+E)</t>
  </si>
  <si>
    <t>Kiadások mindösszesen (C+F)</t>
  </si>
  <si>
    <t>e Forint</t>
  </si>
  <si>
    <t>Pilisborosjenő Község Önkormányzat 2014. évi költségvetési mérlege</t>
  </si>
  <si>
    <t>2 .sz. melléklet</t>
  </si>
  <si>
    <t>Munkaadókat terhelő jár. és SZOCHO</t>
  </si>
  <si>
    <t>Felhalmozási célú támogatásoki áht-n b.</t>
  </si>
  <si>
    <t>Működési célú támogatásoki áht-n bel.</t>
  </si>
  <si>
    <t>Felhalmozási célú finanszírozási bev.</t>
  </si>
  <si>
    <t>Módosított ei.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</si>
</sst>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0" fillId="0" borderId="0" xfId="0" applyNumberFormat="1"/>
    <xf numFmtId="0" fontId="0" fillId="0" borderId="1" xfId="0" applyBorder="1"/>
    <xf numFmtId="0" fontId="0" fillId="0" borderId="2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3" fontId="0" fillId="0" borderId="6" xfId="0" applyNumberFormat="1" applyBorder="1"/>
    <xf numFmtId="0" fontId="0" fillId="0" borderId="7" xfId="0" applyBorder="1"/>
    <xf numFmtId="0" fontId="0" fillId="0" borderId="8" xfId="0" applyBorder="1"/>
    <xf numFmtId="3" fontId="0" fillId="0" borderId="9" xfId="0" applyNumberFormat="1" applyBorder="1"/>
    <xf numFmtId="0" fontId="0" fillId="0" borderId="10" xfId="0" applyBorder="1"/>
    <xf numFmtId="0" fontId="0" fillId="0" borderId="11" xfId="0" applyBorder="1"/>
    <xf numFmtId="3" fontId="0" fillId="0" borderId="12" xfId="0" applyNumberFormat="1" applyBorder="1"/>
    <xf numFmtId="0" fontId="0" fillId="0" borderId="13" xfId="0" applyBorder="1"/>
    <xf numFmtId="0" fontId="0" fillId="0" borderId="14" xfId="0" applyBorder="1"/>
    <xf numFmtId="3" fontId="0" fillId="0" borderId="15" xfId="0" applyNumberFormat="1" applyBorder="1"/>
    <xf numFmtId="0" fontId="1" fillId="0" borderId="16" xfId="0" applyFont="1" applyBorder="1"/>
    <xf numFmtId="0" fontId="1" fillId="0" borderId="17" xfId="0" applyFont="1" applyBorder="1"/>
    <xf numFmtId="3" fontId="1" fillId="0" borderId="18" xfId="0" applyNumberFormat="1" applyFont="1" applyBorder="1"/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23" xfId="0" applyBorder="1"/>
    <xf numFmtId="3" fontId="0" fillId="0" borderId="24" xfId="0" applyNumberFormat="1" applyBorder="1"/>
    <xf numFmtId="3" fontId="0" fillId="0" borderId="25" xfId="0" applyNumberFormat="1" applyBorder="1"/>
    <xf numFmtId="3" fontId="0" fillId="0" borderId="26" xfId="0" applyNumberFormat="1" applyBorder="1"/>
    <xf numFmtId="3" fontId="1" fillId="0" borderId="27" xfId="0" applyNumberFormat="1" applyFont="1" applyBorder="1"/>
    <xf numFmtId="3" fontId="0" fillId="0" borderId="0" xfId="0" applyNumberFormat="1" applyBorder="1"/>
    <xf numFmtId="3" fontId="0" fillId="0" borderId="13" xfId="0" applyNumberFormat="1" applyBorder="1"/>
    <xf numFmtId="0" fontId="0" fillId="0" borderId="28" xfId="0" applyBorder="1"/>
    <xf numFmtId="3" fontId="0" fillId="0" borderId="2" xfId="0" applyNumberFormat="1" applyBorder="1"/>
    <xf numFmtId="3" fontId="0" fillId="0" borderId="7" xfId="0" applyNumberFormat="1" applyBorder="1"/>
    <xf numFmtId="3" fontId="0" fillId="0" borderId="4" xfId="0" applyNumberFormat="1" applyBorder="1"/>
    <xf numFmtId="3" fontId="0" fillId="0" borderId="10" xfId="0" applyNumberFormat="1" applyBorder="1"/>
    <xf numFmtId="3" fontId="1" fillId="0" borderId="27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3" fontId="1" fillId="0" borderId="33" xfId="0" applyNumberFormat="1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Normal="100" workbookViewId="0">
      <selection activeCell="H1" sqref="H1"/>
    </sheetView>
  </sheetViews>
  <sheetFormatPr defaultRowHeight="15"/>
  <cols>
    <col min="1" max="1" width="9.7109375" customWidth="1"/>
    <col min="2" max="2" width="39.85546875" customWidth="1"/>
    <col min="3" max="4" width="14.42578125" style="1" customWidth="1"/>
    <col min="5" max="5" width="2.7109375" style="1" customWidth="1"/>
    <col min="6" max="6" width="9.85546875" style="1" customWidth="1"/>
    <col min="7" max="7" width="40" customWidth="1"/>
    <col min="8" max="9" width="14.42578125" style="1" customWidth="1"/>
  </cols>
  <sheetData>
    <row r="1" spans="1:10">
      <c r="H1" s="20"/>
      <c r="I1" s="20" t="s">
        <v>69</v>
      </c>
    </row>
    <row r="2" spans="1:10" ht="18.75">
      <c r="A2" s="49" t="s">
        <v>68</v>
      </c>
      <c r="B2" s="49"/>
      <c r="C2" s="49"/>
      <c r="D2" s="49"/>
      <c r="E2" s="49"/>
      <c r="F2" s="49"/>
      <c r="G2" s="49"/>
      <c r="H2" s="49"/>
      <c r="I2"/>
    </row>
    <row r="3" spans="1:10" ht="15.75" thickBot="1">
      <c r="H3" s="21" t="s">
        <v>67</v>
      </c>
      <c r="I3" s="21" t="s">
        <v>67</v>
      </c>
    </row>
    <row r="4" spans="1:10" ht="15.75" thickBot="1">
      <c r="A4" s="46" t="s">
        <v>2</v>
      </c>
      <c r="B4" s="47"/>
      <c r="C4" s="48"/>
      <c r="D4" s="39"/>
      <c r="E4" s="43"/>
      <c r="F4" s="50" t="s">
        <v>4</v>
      </c>
      <c r="G4" s="51"/>
      <c r="H4" s="51"/>
      <c r="I4" s="52"/>
    </row>
    <row r="5" spans="1:10" ht="15.75" thickBot="1">
      <c r="A5" s="44" t="s">
        <v>3</v>
      </c>
      <c r="B5" s="45" t="s">
        <v>0</v>
      </c>
      <c r="C5" s="42" t="s">
        <v>1</v>
      </c>
      <c r="D5" s="42" t="s">
        <v>74</v>
      </c>
      <c r="E5" s="38"/>
      <c r="F5" s="40" t="s">
        <v>3</v>
      </c>
      <c r="G5" s="41" t="s">
        <v>0</v>
      </c>
      <c r="H5" s="42" t="s">
        <v>1</v>
      </c>
      <c r="I5" s="42" t="s">
        <v>74</v>
      </c>
    </row>
    <row r="6" spans="1:10">
      <c r="A6" s="14" t="s">
        <v>5</v>
      </c>
      <c r="B6" s="15" t="s">
        <v>72</v>
      </c>
      <c r="C6" s="16">
        <f>129162+4423</f>
        <v>133585</v>
      </c>
      <c r="D6" s="16">
        <v>136065</v>
      </c>
      <c r="E6" s="27"/>
      <c r="F6" s="32" t="s">
        <v>11</v>
      </c>
      <c r="G6" s="33" t="s">
        <v>15</v>
      </c>
      <c r="H6" s="16">
        <v>149106</v>
      </c>
      <c r="I6" s="16">
        <v>150601</v>
      </c>
      <c r="J6" s="1">
        <f>I6-H6</f>
        <v>1495</v>
      </c>
    </row>
    <row r="7" spans="1:10">
      <c r="A7" s="3" t="s">
        <v>6</v>
      </c>
      <c r="B7" s="2" t="s">
        <v>7</v>
      </c>
      <c r="C7" s="4">
        <v>171806</v>
      </c>
      <c r="D7" s="4">
        <v>171806</v>
      </c>
      <c r="E7" s="28"/>
      <c r="F7" s="34" t="s">
        <v>12</v>
      </c>
      <c r="G7" s="23" t="s">
        <v>70</v>
      </c>
      <c r="H7" s="4">
        <v>39698</v>
      </c>
      <c r="I7" s="4">
        <v>40088</v>
      </c>
      <c r="J7" s="1">
        <f>I7-H7</f>
        <v>390</v>
      </c>
    </row>
    <row r="8" spans="1:10">
      <c r="A8" s="3" t="s">
        <v>8</v>
      </c>
      <c r="B8" s="2" t="s">
        <v>9</v>
      </c>
      <c r="C8" s="4">
        <v>61860</v>
      </c>
      <c r="D8" s="4">
        <v>61860</v>
      </c>
      <c r="E8" s="28"/>
      <c r="F8" s="34" t="s">
        <v>13</v>
      </c>
      <c r="G8" s="23" t="s">
        <v>16</v>
      </c>
      <c r="H8" s="4">
        <f>134511+300</f>
        <v>134811</v>
      </c>
      <c r="I8" s="4">
        <v>135275</v>
      </c>
      <c r="J8" s="1">
        <f>I8-H8</f>
        <v>464</v>
      </c>
    </row>
    <row r="9" spans="1:10">
      <c r="A9" s="3" t="s">
        <v>30</v>
      </c>
      <c r="B9" s="2" t="s">
        <v>31</v>
      </c>
      <c r="C9" s="4">
        <v>0</v>
      </c>
      <c r="D9" s="4">
        <v>0</v>
      </c>
      <c r="E9" s="28"/>
      <c r="F9" s="34" t="s">
        <v>14</v>
      </c>
      <c r="G9" s="23" t="s">
        <v>17</v>
      </c>
      <c r="H9" s="4">
        <v>9692</v>
      </c>
      <c r="I9" s="4">
        <v>10959</v>
      </c>
    </row>
    <row r="10" spans="1:10">
      <c r="A10" s="3"/>
      <c r="B10" s="2"/>
      <c r="C10" s="4"/>
      <c r="D10" s="4"/>
      <c r="E10" s="28"/>
      <c r="F10" s="34" t="s">
        <v>18</v>
      </c>
      <c r="G10" s="23" t="s">
        <v>19</v>
      </c>
      <c r="H10" s="4">
        <f>29821+4123</f>
        <v>33944</v>
      </c>
      <c r="I10" s="4">
        <v>30960</v>
      </c>
      <c r="J10" s="1"/>
    </row>
    <row r="11" spans="1:10">
      <c r="A11" s="3"/>
      <c r="B11" s="2"/>
      <c r="C11" s="4"/>
      <c r="D11" s="4"/>
      <c r="E11" s="28"/>
      <c r="F11" s="34"/>
      <c r="G11" s="23" t="s">
        <v>20</v>
      </c>
      <c r="H11" s="4">
        <f>4743+4123</f>
        <v>8866</v>
      </c>
      <c r="I11" s="4">
        <v>5232</v>
      </c>
      <c r="J11" s="1"/>
    </row>
    <row r="12" spans="1:10" ht="15.75" thickBot="1">
      <c r="A12" s="8"/>
      <c r="B12" s="9"/>
      <c r="C12" s="10"/>
      <c r="D12" s="10"/>
      <c r="E12" s="29"/>
      <c r="F12" s="35"/>
      <c r="G12" s="24" t="s">
        <v>21</v>
      </c>
      <c r="H12" s="10">
        <v>0</v>
      </c>
      <c r="I12" s="10">
        <v>0</v>
      </c>
    </row>
    <row r="13" spans="1:10" ht="15.75" thickBot="1">
      <c r="A13" s="17" t="s">
        <v>62</v>
      </c>
      <c r="B13" s="18" t="s">
        <v>22</v>
      </c>
      <c r="C13" s="19">
        <f>C6+C7+C8+C9</f>
        <v>367251</v>
      </c>
      <c r="D13" s="19">
        <f>D6+D7+D8+D9</f>
        <v>369731</v>
      </c>
      <c r="E13" s="30"/>
      <c r="F13" s="17" t="s">
        <v>62</v>
      </c>
      <c r="G13" s="25" t="s">
        <v>23</v>
      </c>
      <c r="H13" s="19">
        <f>SUM(H6:H10)</f>
        <v>367251</v>
      </c>
      <c r="I13" s="19">
        <f>SUM(I6:I10)</f>
        <v>367883</v>
      </c>
    </row>
    <row r="14" spans="1:10">
      <c r="A14" s="5"/>
      <c r="B14" s="6"/>
      <c r="C14" s="7"/>
      <c r="D14" s="7"/>
      <c r="E14" s="27"/>
      <c r="F14" s="36"/>
      <c r="G14" s="22"/>
      <c r="H14" s="7"/>
      <c r="I14" s="7"/>
    </row>
    <row r="15" spans="1:10" ht="15.75" thickBot="1">
      <c r="A15" s="8" t="s">
        <v>24</v>
      </c>
      <c r="B15" s="9" t="s">
        <v>42</v>
      </c>
      <c r="C15" s="10">
        <v>0</v>
      </c>
      <c r="D15" s="10">
        <v>0</v>
      </c>
      <c r="E15" s="29"/>
      <c r="F15" s="35" t="s">
        <v>25</v>
      </c>
      <c r="G15" s="24" t="s">
        <v>44</v>
      </c>
      <c r="H15" s="10">
        <v>0</v>
      </c>
      <c r="I15" s="10">
        <v>0</v>
      </c>
    </row>
    <row r="16" spans="1:10" ht="15.75" thickBot="1">
      <c r="A16" s="17" t="s">
        <v>61</v>
      </c>
      <c r="B16" s="18" t="s">
        <v>43</v>
      </c>
      <c r="C16" s="19">
        <f>C15</f>
        <v>0</v>
      </c>
      <c r="D16" s="19">
        <f>D15</f>
        <v>0</v>
      </c>
      <c r="E16" s="30"/>
      <c r="F16" s="17" t="s">
        <v>61</v>
      </c>
      <c r="G16" s="25" t="s">
        <v>45</v>
      </c>
      <c r="H16" s="19">
        <f>H15</f>
        <v>0</v>
      </c>
      <c r="I16" s="19">
        <f>I15</f>
        <v>0</v>
      </c>
    </row>
    <row r="17" spans="1:10" ht="15.75" thickBot="1">
      <c r="A17" s="11"/>
      <c r="B17" s="12"/>
      <c r="C17" s="13"/>
      <c r="D17" s="13"/>
      <c r="E17" s="31"/>
      <c r="F17" s="11"/>
      <c r="G17" s="26"/>
      <c r="H17" s="13"/>
      <c r="I17" s="13"/>
    </row>
    <row r="18" spans="1:10" ht="15.75" thickBot="1">
      <c r="A18" s="17" t="s">
        <v>60</v>
      </c>
      <c r="B18" s="18" t="s">
        <v>33</v>
      </c>
      <c r="C18" s="19">
        <f>C13+C16</f>
        <v>367251</v>
      </c>
      <c r="D18" s="19">
        <f>D13+D16</f>
        <v>369731</v>
      </c>
      <c r="E18" s="30"/>
      <c r="F18" s="17" t="s">
        <v>60</v>
      </c>
      <c r="G18" s="25" t="s">
        <v>34</v>
      </c>
      <c r="H18" s="19">
        <f>H13+H16</f>
        <v>367251</v>
      </c>
      <c r="I18" s="19">
        <f>I13+I16</f>
        <v>367883</v>
      </c>
    </row>
    <row r="19" spans="1:10">
      <c r="A19" s="14"/>
      <c r="B19" s="15"/>
      <c r="C19" s="16"/>
      <c r="D19" s="16"/>
      <c r="E19" s="27"/>
      <c r="F19" s="32"/>
      <c r="G19" s="33"/>
      <c r="H19" s="16"/>
      <c r="I19" s="16"/>
    </row>
    <row r="20" spans="1:10">
      <c r="A20" s="3" t="s">
        <v>10</v>
      </c>
      <c r="B20" s="2" t="s">
        <v>71</v>
      </c>
      <c r="C20" s="4">
        <v>0</v>
      </c>
      <c r="D20" s="4">
        <v>256</v>
      </c>
      <c r="E20" s="28"/>
      <c r="F20" s="34" t="s">
        <v>36</v>
      </c>
      <c r="G20" s="23" t="s">
        <v>37</v>
      </c>
      <c r="H20" s="4">
        <v>4447</v>
      </c>
      <c r="I20" s="4">
        <v>6551</v>
      </c>
    </row>
    <row r="21" spans="1:10">
      <c r="A21" s="3" t="s">
        <v>26</v>
      </c>
      <c r="B21" s="2" t="s">
        <v>27</v>
      </c>
      <c r="C21" s="4">
        <v>5400</v>
      </c>
      <c r="D21" s="4">
        <v>5400</v>
      </c>
      <c r="E21" s="28"/>
      <c r="F21" s="34" t="s">
        <v>38</v>
      </c>
      <c r="G21" s="23" t="s">
        <v>39</v>
      </c>
      <c r="H21" s="4">
        <v>953</v>
      </c>
      <c r="I21" s="4">
        <v>953</v>
      </c>
    </row>
    <row r="22" spans="1:10" ht="15.75" thickBot="1">
      <c r="A22" s="3" t="s">
        <v>28</v>
      </c>
      <c r="B22" s="2" t="s">
        <v>29</v>
      </c>
      <c r="C22" s="4">
        <v>12000</v>
      </c>
      <c r="D22" s="4">
        <v>12000</v>
      </c>
      <c r="E22" s="29"/>
      <c r="F22" s="34" t="s">
        <v>40</v>
      </c>
      <c r="G22" s="2" t="s">
        <v>41</v>
      </c>
      <c r="H22" s="4">
        <v>12000</v>
      </c>
      <c r="I22" s="4">
        <v>12000</v>
      </c>
      <c r="J22" s="1"/>
    </row>
    <row r="23" spans="1:10" ht="15.75" thickBot="1">
      <c r="A23" s="17" t="s">
        <v>59</v>
      </c>
      <c r="B23" s="18" t="s">
        <v>32</v>
      </c>
      <c r="C23" s="19">
        <f>SUM(C20:C22)</f>
        <v>17400</v>
      </c>
      <c r="D23" s="19">
        <f>SUM(D20:D22)</f>
        <v>17656</v>
      </c>
      <c r="E23" s="30"/>
      <c r="F23" s="17" t="s">
        <v>59</v>
      </c>
      <c r="G23" s="25" t="s">
        <v>35</v>
      </c>
      <c r="H23" s="19">
        <f>SUM(H20:H22)</f>
        <v>17400</v>
      </c>
      <c r="I23" s="19">
        <f>SUM(I20:I22)</f>
        <v>19504</v>
      </c>
    </row>
    <row r="24" spans="1:10">
      <c r="A24" s="5"/>
      <c r="B24" s="6"/>
      <c r="C24" s="7"/>
      <c r="D24" s="7"/>
      <c r="E24" s="27"/>
      <c r="F24" s="36"/>
      <c r="G24" s="22"/>
      <c r="H24" s="7"/>
      <c r="I24" s="7"/>
    </row>
    <row r="25" spans="1:10" ht="15.75" thickBot="1">
      <c r="A25" s="8" t="s">
        <v>24</v>
      </c>
      <c r="B25" s="9" t="s">
        <v>73</v>
      </c>
      <c r="C25" s="10"/>
      <c r="D25" s="10"/>
      <c r="E25" s="29"/>
      <c r="F25" s="35" t="s">
        <v>25</v>
      </c>
      <c r="G25" s="24" t="s">
        <v>46</v>
      </c>
      <c r="H25" s="10">
        <v>0</v>
      </c>
      <c r="I25" s="10">
        <v>0</v>
      </c>
    </row>
    <row r="26" spans="1:10" ht="15.75" thickBot="1">
      <c r="A26" s="17" t="s">
        <v>58</v>
      </c>
      <c r="B26" s="18" t="s">
        <v>48</v>
      </c>
      <c r="C26" s="19">
        <f>C25</f>
        <v>0</v>
      </c>
      <c r="D26" s="19">
        <f>D25</f>
        <v>0</v>
      </c>
      <c r="E26" s="30"/>
      <c r="F26" s="17" t="s">
        <v>58</v>
      </c>
      <c r="G26" s="25" t="s">
        <v>47</v>
      </c>
      <c r="H26" s="19">
        <f>H25</f>
        <v>0</v>
      </c>
      <c r="I26" s="19">
        <f>I25</f>
        <v>0</v>
      </c>
    </row>
    <row r="27" spans="1:10">
      <c r="A27" s="5"/>
      <c r="B27" s="6" t="s">
        <v>49</v>
      </c>
      <c r="C27" s="7">
        <v>0</v>
      </c>
      <c r="D27" s="7">
        <v>0</v>
      </c>
      <c r="E27" s="27"/>
      <c r="F27" s="36"/>
      <c r="G27" s="22"/>
      <c r="H27" s="7"/>
      <c r="I27" s="7"/>
    </row>
    <row r="28" spans="1:10" ht="15.75" thickBot="1">
      <c r="A28" s="11"/>
      <c r="B28" s="12"/>
      <c r="C28" s="13"/>
      <c r="D28" s="13"/>
      <c r="E28" s="31"/>
      <c r="F28" s="37"/>
      <c r="G28" s="26"/>
      <c r="H28" s="13"/>
      <c r="I28" s="13"/>
    </row>
    <row r="29" spans="1:10" ht="15.75" thickBot="1">
      <c r="A29" s="17" t="s">
        <v>57</v>
      </c>
      <c r="B29" s="18" t="s">
        <v>50</v>
      </c>
      <c r="C29" s="19">
        <f>C23+C26</f>
        <v>17400</v>
      </c>
      <c r="D29" s="19">
        <f>D23+D26</f>
        <v>17656</v>
      </c>
      <c r="E29" s="30"/>
      <c r="F29" s="17" t="s">
        <v>57</v>
      </c>
      <c r="G29" s="25" t="s">
        <v>51</v>
      </c>
      <c r="H29" s="19">
        <f>H23+H26</f>
        <v>17400</v>
      </c>
      <c r="I29" s="19">
        <f>I23+I26</f>
        <v>19504</v>
      </c>
    </row>
    <row r="30" spans="1:10" ht="15.75" thickBot="1">
      <c r="A30" s="17" t="s">
        <v>56</v>
      </c>
      <c r="B30" s="18" t="s">
        <v>52</v>
      </c>
      <c r="C30" s="19">
        <f>C13+C23</f>
        <v>384651</v>
      </c>
      <c r="D30" s="19">
        <f>D13+D23</f>
        <v>387387</v>
      </c>
      <c r="E30" s="30"/>
      <c r="F30" s="17" t="s">
        <v>56</v>
      </c>
      <c r="G30" s="25" t="s">
        <v>64</v>
      </c>
      <c r="H30" s="19">
        <f>H13+H23</f>
        <v>384651</v>
      </c>
      <c r="I30" s="19">
        <f>I13+I23</f>
        <v>387387</v>
      </c>
    </row>
    <row r="31" spans="1:10" ht="15.75" thickBot="1">
      <c r="A31" s="17" t="s">
        <v>55</v>
      </c>
      <c r="B31" s="18" t="s">
        <v>53</v>
      </c>
      <c r="C31" s="19">
        <f>C16+C26</f>
        <v>0</v>
      </c>
      <c r="D31" s="19">
        <f>D16+D26</f>
        <v>0</v>
      </c>
      <c r="E31" s="30"/>
      <c r="F31" s="17" t="s">
        <v>55</v>
      </c>
      <c r="G31" s="25" t="s">
        <v>65</v>
      </c>
      <c r="H31" s="19">
        <f>H16+H26</f>
        <v>0</v>
      </c>
      <c r="I31" s="19">
        <f>I16+I26</f>
        <v>0</v>
      </c>
    </row>
    <row r="32" spans="1:10" ht="15.75" thickBot="1">
      <c r="A32" s="17" t="s">
        <v>54</v>
      </c>
      <c r="B32" s="18" t="s">
        <v>63</v>
      </c>
      <c r="C32" s="19">
        <f>C18+C29</f>
        <v>384651</v>
      </c>
      <c r="D32" s="19">
        <f>D18+D29</f>
        <v>387387</v>
      </c>
      <c r="E32" s="30"/>
      <c r="F32" s="17" t="s">
        <v>54</v>
      </c>
      <c r="G32" s="25" t="s">
        <v>66</v>
      </c>
      <c r="H32" s="19">
        <f>H18+H29</f>
        <v>384651</v>
      </c>
      <c r="I32" s="19">
        <f>I18+I29</f>
        <v>387387</v>
      </c>
    </row>
  </sheetData>
  <mergeCells count="3">
    <mergeCell ref="A4:C4"/>
    <mergeCell ref="A2:H2"/>
    <mergeCell ref="F4:I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2.sz.m.-mérleg</vt:lpstr>
      <vt:lpstr>Munka2</vt:lpstr>
      <vt:lpstr>Munka3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Gáspárné</dc:creator>
  <cp:lastModifiedBy>Gáspárné</cp:lastModifiedBy>
  <cp:lastPrinted>2014-02-21T18:29:18Z</cp:lastPrinted>
  <dcterms:created xsi:type="dcterms:W3CDTF">2014-02-09T07:06:29Z</dcterms:created>
  <dcterms:modified xsi:type="dcterms:W3CDTF">2014-07-25T17:32:33Z</dcterms:modified>
</cp:coreProperties>
</file>