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CsillagK\Desktop\2018. évi kv. V.módosítás\"/>
    </mc:Choice>
  </mc:AlternateContent>
  <xr:revisionPtr revIDLastSave="0" documentId="13_ncr:1_{68D31EDE-91BA-44B9-ADEA-8174021AC90B}" xr6:coauthVersionLast="43" xr6:coauthVersionMax="43" xr10:uidLastSave="{00000000-0000-0000-0000-000000000000}"/>
  <bookViews>
    <workbookView xWindow="-120" yWindow="-120" windowWidth="24240" windowHeight="13740" xr2:uid="{00000000-000D-0000-FFFF-FFFF00000000}"/>
  </bookViews>
  <sheets>
    <sheet name="4.sz.m.-műk.bev.feladatonként" sheetId="4" r:id="rId1"/>
    <sheet name="4.1.sz.m.-műk.bev.köt.fel." sheetId="1" r:id="rId2"/>
    <sheet name="4.1.1.sz.m.-műk.b.Önk.köt.f." sheetId="5" r:id="rId3"/>
    <sheet name="4.1.2.sz.m.-műk.b.Hiv.köt.f" sheetId="6" r:id="rId4"/>
    <sheet name="4.1.3.sz.m.-műk.b.Ovi köt.f" sheetId="7" r:id="rId5"/>
    <sheet name="4.1.4.sz.m.-műk.b.M.Ház köt.f" sheetId="8" r:id="rId6"/>
    <sheet name="Munka1" sheetId="9" r:id="rId7"/>
    <sheet name="Munka2" sheetId="2" r:id="rId8"/>
    <sheet name="Munka3" sheetId="3" r:id="rId9"/>
  </sheets>
  <definedNames>
    <definedName name="_xlnm.Print_Area" localSheetId="2">'4.1.1.sz.m.-műk.b.Önk.köt.f.'!$A$1:$AA$74</definedName>
    <definedName name="_xlnm.Print_Area" localSheetId="3">'4.1.2.sz.m.-műk.b.Hiv.köt.f'!$A$1:$M$71</definedName>
    <definedName name="_xlnm.Print_Area" localSheetId="1">'4.1.sz.m.-műk.bev.köt.fel.'!$A$1:$L$74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Z17" i="5" l="1"/>
  <c r="J63" i="8"/>
  <c r="E68" i="8" l="1"/>
  <c r="E54" i="8"/>
  <c r="E42" i="8"/>
  <c r="E38" i="8"/>
  <c r="E28" i="8"/>
  <c r="E26" i="8"/>
  <c r="E32" i="8" s="1"/>
  <c r="E24" i="8"/>
  <c r="E19" i="8"/>
  <c r="E17" i="8"/>
  <c r="K63" i="8"/>
  <c r="I68" i="8"/>
  <c r="I54" i="8"/>
  <c r="I42" i="8"/>
  <c r="I38" i="8"/>
  <c r="K38" i="8" s="1"/>
  <c r="I35" i="8"/>
  <c r="I28" i="8"/>
  <c r="I26" i="8"/>
  <c r="I24" i="8"/>
  <c r="I19" i="8"/>
  <c r="I17" i="8"/>
  <c r="K67" i="8"/>
  <c r="K66" i="8"/>
  <c r="K65" i="8"/>
  <c r="K64" i="8"/>
  <c r="K62" i="8"/>
  <c r="K61" i="8"/>
  <c r="K60" i="8"/>
  <c r="K59" i="8"/>
  <c r="K58" i="8"/>
  <c r="K53" i="8"/>
  <c r="K52" i="8"/>
  <c r="K51" i="8"/>
  <c r="K48" i="8"/>
  <c r="K47" i="8"/>
  <c r="K46" i="8"/>
  <c r="K45" i="8"/>
  <c r="K44" i="8"/>
  <c r="K43" i="8"/>
  <c r="K41" i="8"/>
  <c r="K40" i="8"/>
  <c r="K39" i="8"/>
  <c r="K37" i="8"/>
  <c r="K36" i="8"/>
  <c r="K34" i="8"/>
  <c r="K31" i="8"/>
  <c r="K30" i="8"/>
  <c r="K29" i="8"/>
  <c r="K27" i="8"/>
  <c r="K25" i="8"/>
  <c r="K23" i="8"/>
  <c r="K22" i="8"/>
  <c r="K21" i="8"/>
  <c r="K20" i="8"/>
  <c r="K16" i="8"/>
  <c r="K15" i="8"/>
  <c r="K14" i="8"/>
  <c r="K13" i="8"/>
  <c r="K12" i="8"/>
  <c r="K11" i="8"/>
  <c r="K10" i="8"/>
  <c r="K9" i="8"/>
  <c r="K8" i="8"/>
  <c r="K7" i="8"/>
  <c r="H63" i="8"/>
  <c r="H68" i="8"/>
  <c r="G68" i="8"/>
  <c r="F68" i="8"/>
  <c r="D68" i="8"/>
  <c r="C68" i="8"/>
  <c r="J67" i="8"/>
  <c r="J66" i="8"/>
  <c r="J65" i="8"/>
  <c r="J64" i="8"/>
  <c r="J62" i="8"/>
  <c r="J61" i="8"/>
  <c r="J59" i="8"/>
  <c r="J58" i="8"/>
  <c r="H54" i="8"/>
  <c r="G54" i="8"/>
  <c r="F54" i="8"/>
  <c r="D54" i="8"/>
  <c r="C54" i="8"/>
  <c r="J53" i="8"/>
  <c r="J52" i="8"/>
  <c r="J51" i="8"/>
  <c r="J48" i="8"/>
  <c r="J47" i="8"/>
  <c r="J46" i="8"/>
  <c r="J45" i="8"/>
  <c r="J44" i="8"/>
  <c r="J43" i="8"/>
  <c r="H42" i="8"/>
  <c r="G42" i="8"/>
  <c r="F42" i="8"/>
  <c r="D42" i="8"/>
  <c r="K42" i="8" s="1"/>
  <c r="C42" i="8"/>
  <c r="J42" i="8" s="1"/>
  <c r="J41" i="8"/>
  <c r="J40" i="8"/>
  <c r="J39" i="8"/>
  <c r="H38" i="8"/>
  <c r="G38" i="8"/>
  <c r="F38" i="8"/>
  <c r="D38" i="8"/>
  <c r="D49" i="8" s="1"/>
  <c r="C38" i="8"/>
  <c r="C49" i="8" s="1"/>
  <c r="J37" i="8"/>
  <c r="J36" i="8"/>
  <c r="H35" i="8"/>
  <c r="F35" i="8"/>
  <c r="F49" i="8" s="1"/>
  <c r="C35" i="8"/>
  <c r="J34" i="8"/>
  <c r="J31" i="8"/>
  <c r="J30" i="8"/>
  <c r="J29" i="8"/>
  <c r="H28" i="8"/>
  <c r="G28" i="8"/>
  <c r="F28" i="8"/>
  <c r="K28" i="8" s="1"/>
  <c r="D28" i="8"/>
  <c r="C28" i="8"/>
  <c r="J27" i="8"/>
  <c r="H26" i="8"/>
  <c r="G26" i="8"/>
  <c r="F26" i="8"/>
  <c r="D26" i="8"/>
  <c r="D32" i="8" s="1"/>
  <c r="C26" i="8"/>
  <c r="J25" i="8"/>
  <c r="H24" i="8"/>
  <c r="G24" i="8"/>
  <c r="F24" i="8"/>
  <c r="D24" i="8"/>
  <c r="K24" i="8" s="1"/>
  <c r="C24" i="8"/>
  <c r="J23" i="8"/>
  <c r="J22" i="8"/>
  <c r="J21" i="8"/>
  <c r="J20" i="8"/>
  <c r="H19" i="8"/>
  <c r="G19" i="8"/>
  <c r="F19" i="8"/>
  <c r="D19" i="8"/>
  <c r="C19" i="8"/>
  <c r="J19" i="8" s="1"/>
  <c r="H17" i="8"/>
  <c r="G17" i="8"/>
  <c r="F17" i="8"/>
  <c r="D17" i="8"/>
  <c r="K17" i="8" s="1"/>
  <c r="C17" i="8"/>
  <c r="J16" i="8"/>
  <c r="J15" i="8"/>
  <c r="J14" i="8"/>
  <c r="J13" i="8"/>
  <c r="J12" i="8"/>
  <c r="J11" i="8"/>
  <c r="J10" i="8"/>
  <c r="J9" i="8"/>
  <c r="J8" i="8"/>
  <c r="J7" i="8"/>
  <c r="J26" i="8" l="1"/>
  <c r="J24" i="8"/>
  <c r="F32" i="8"/>
  <c r="K32" i="8" s="1"/>
  <c r="I32" i="8"/>
  <c r="G32" i="8"/>
  <c r="J28" i="8"/>
  <c r="K19" i="8"/>
  <c r="H49" i="8"/>
  <c r="C32" i="8"/>
  <c r="J32" i="8" s="1"/>
  <c r="H32" i="8"/>
  <c r="H56" i="8" s="1"/>
  <c r="H70" i="8" s="1"/>
  <c r="G49" i="8"/>
  <c r="I49" i="8"/>
  <c r="I56" i="8" s="1"/>
  <c r="I70" i="8" s="1"/>
  <c r="E49" i="8"/>
  <c r="E56" i="8" s="1"/>
  <c r="E70" i="8" s="1"/>
  <c r="K35" i="8"/>
  <c r="J68" i="8"/>
  <c r="J54" i="8"/>
  <c r="K54" i="8"/>
  <c r="K26" i="8"/>
  <c r="K49" i="8"/>
  <c r="K68" i="8"/>
  <c r="D56" i="8"/>
  <c r="D70" i="8" s="1"/>
  <c r="G56" i="8"/>
  <c r="G70" i="8" s="1"/>
  <c r="J17" i="8"/>
  <c r="J38" i="8"/>
  <c r="F56" i="8" l="1"/>
  <c r="F70" i="8" s="1"/>
  <c r="J49" i="8"/>
  <c r="J56" i="8" s="1"/>
  <c r="J70" i="8" s="1"/>
  <c r="C56" i="8"/>
  <c r="C70" i="8" s="1"/>
  <c r="K56" i="8"/>
  <c r="K70" i="8" s="1"/>
  <c r="AA63" i="5" l="1"/>
  <c r="Z63" i="5"/>
  <c r="AA47" i="5" l="1"/>
  <c r="AA46" i="5"/>
  <c r="AA40" i="5"/>
  <c r="AA30" i="5"/>
  <c r="AA29" i="5"/>
  <c r="AA27" i="5"/>
  <c r="AA25" i="5"/>
  <c r="AA23" i="5"/>
  <c r="AA22" i="5"/>
  <c r="AA21" i="5"/>
  <c r="AA20" i="5"/>
  <c r="AA16" i="5"/>
  <c r="AA10" i="5"/>
  <c r="AA9" i="5"/>
  <c r="AA8" i="5"/>
  <c r="AA7" i="5"/>
  <c r="K68" i="7"/>
  <c r="J68" i="7"/>
  <c r="I68" i="7"/>
  <c r="H68" i="7"/>
  <c r="L67" i="7"/>
  <c r="L66" i="7"/>
  <c r="L65" i="7"/>
  <c r="L64" i="7"/>
  <c r="L63" i="7"/>
  <c r="L62" i="7"/>
  <c r="L61" i="7"/>
  <c r="L60" i="7"/>
  <c r="L59" i="7"/>
  <c r="L58" i="7"/>
  <c r="K54" i="7"/>
  <c r="J54" i="7"/>
  <c r="I54" i="7"/>
  <c r="H54" i="7"/>
  <c r="L53" i="7"/>
  <c r="L52" i="7"/>
  <c r="L51" i="7"/>
  <c r="L48" i="7"/>
  <c r="L47" i="7"/>
  <c r="L46" i="7"/>
  <c r="L45" i="7"/>
  <c r="J44" i="7"/>
  <c r="H44" i="7"/>
  <c r="L43" i="7"/>
  <c r="K42" i="7"/>
  <c r="J42" i="7"/>
  <c r="I42" i="7"/>
  <c r="H42" i="7"/>
  <c r="L41" i="7"/>
  <c r="L40" i="7"/>
  <c r="L39" i="7"/>
  <c r="K38" i="7"/>
  <c r="J38" i="7"/>
  <c r="I38" i="7"/>
  <c r="H38" i="7"/>
  <c r="L37" i="7"/>
  <c r="L36" i="7"/>
  <c r="K35" i="7"/>
  <c r="H35" i="7"/>
  <c r="L34" i="7"/>
  <c r="L31" i="7"/>
  <c r="L30" i="7"/>
  <c r="L29" i="7"/>
  <c r="K28" i="7"/>
  <c r="J28" i="7"/>
  <c r="I28" i="7"/>
  <c r="H28" i="7"/>
  <c r="L27" i="7"/>
  <c r="K26" i="7"/>
  <c r="J26" i="7"/>
  <c r="I26" i="7"/>
  <c r="H26" i="7"/>
  <c r="L25" i="7"/>
  <c r="K24" i="7"/>
  <c r="J24" i="7"/>
  <c r="I24" i="7"/>
  <c r="H24" i="7"/>
  <c r="L23" i="7"/>
  <c r="L22" i="7"/>
  <c r="L21" i="7"/>
  <c r="L20" i="7"/>
  <c r="K19" i="7"/>
  <c r="J19" i="7"/>
  <c r="I19" i="7"/>
  <c r="H19" i="7"/>
  <c r="K17" i="7"/>
  <c r="J17" i="7"/>
  <c r="I17" i="7"/>
  <c r="H17" i="7"/>
  <c r="L16" i="7"/>
  <c r="L15" i="7"/>
  <c r="L14" i="7"/>
  <c r="L13" i="7"/>
  <c r="L12" i="7"/>
  <c r="L11" i="7"/>
  <c r="L10" i="7"/>
  <c r="L9" i="7"/>
  <c r="L8" i="7"/>
  <c r="L7" i="7"/>
  <c r="F68" i="7"/>
  <c r="E68" i="7"/>
  <c r="D68" i="7"/>
  <c r="C68" i="7"/>
  <c r="G67" i="7"/>
  <c r="G66" i="7"/>
  <c r="G65" i="7"/>
  <c r="G64" i="7"/>
  <c r="G63" i="7"/>
  <c r="G62" i="7"/>
  <c r="G61" i="7"/>
  <c r="G60" i="7"/>
  <c r="G59" i="7"/>
  <c r="G58" i="7"/>
  <c r="F54" i="7"/>
  <c r="E54" i="7"/>
  <c r="D54" i="7"/>
  <c r="C54" i="7"/>
  <c r="G53" i="7"/>
  <c r="G52" i="7"/>
  <c r="G51" i="7"/>
  <c r="G48" i="7"/>
  <c r="G47" i="7"/>
  <c r="G46" i="7"/>
  <c r="G45" i="7"/>
  <c r="E44" i="7"/>
  <c r="C44" i="7"/>
  <c r="G43" i="7"/>
  <c r="F42" i="7"/>
  <c r="E42" i="7"/>
  <c r="D42" i="7"/>
  <c r="C42" i="7"/>
  <c r="G41" i="7"/>
  <c r="G40" i="7"/>
  <c r="G39" i="7"/>
  <c r="F38" i="7"/>
  <c r="E38" i="7"/>
  <c r="D38" i="7"/>
  <c r="C38" i="7"/>
  <c r="G37" i="7"/>
  <c r="G36" i="7"/>
  <c r="F35" i="7"/>
  <c r="C35" i="7"/>
  <c r="G34" i="7"/>
  <c r="G31" i="7"/>
  <c r="G30" i="7"/>
  <c r="G29" i="7"/>
  <c r="F28" i="7"/>
  <c r="E28" i="7"/>
  <c r="D28" i="7"/>
  <c r="C28" i="7"/>
  <c r="G27" i="7"/>
  <c r="F26" i="7"/>
  <c r="E26" i="7"/>
  <c r="D26" i="7"/>
  <c r="C26" i="7"/>
  <c r="G25" i="7"/>
  <c r="F24" i="7"/>
  <c r="E24" i="7"/>
  <c r="D24" i="7"/>
  <c r="C24" i="7"/>
  <c r="G23" i="7"/>
  <c r="G22" i="7"/>
  <c r="G21" i="7"/>
  <c r="G20" i="7"/>
  <c r="F19" i="7"/>
  <c r="E19" i="7"/>
  <c r="D19" i="7"/>
  <c r="C19" i="7"/>
  <c r="F17" i="7"/>
  <c r="E17" i="7"/>
  <c r="D17" i="7"/>
  <c r="C17" i="7"/>
  <c r="G16" i="7"/>
  <c r="G15" i="7"/>
  <c r="G14" i="7"/>
  <c r="G13" i="7"/>
  <c r="G12" i="7"/>
  <c r="G11" i="7"/>
  <c r="G10" i="7"/>
  <c r="G9" i="7"/>
  <c r="G8" i="7"/>
  <c r="G7" i="7"/>
  <c r="Z34" i="5"/>
  <c r="Z33" i="5"/>
  <c r="Z32" i="5"/>
  <c r="Z30" i="5"/>
  <c r="Z29" i="5"/>
  <c r="Z27" i="5"/>
  <c r="Z25" i="5"/>
  <c r="Z23" i="5"/>
  <c r="Z22" i="5"/>
  <c r="Z21" i="5"/>
  <c r="Z20" i="5"/>
  <c r="Z16" i="5"/>
  <c r="Z10" i="5"/>
  <c r="Z9" i="5"/>
  <c r="Z8" i="5"/>
  <c r="Z7" i="5"/>
  <c r="C32" i="7" l="1"/>
  <c r="G42" i="7"/>
  <c r="I49" i="7"/>
  <c r="L44" i="7"/>
  <c r="D49" i="7"/>
  <c r="H32" i="7"/>
  <c r="L42" i="7"/>
  <c r="L68" i="7"/>
  <c r="E32" i="7"/>
  <c r="G28" i="7"/>
  <c r="C49" i="7"/>
  <c r="G38" i="7"/>
  <c r="G44" i="7"/>
  <c r="G68" i="7"/>
  <c r="J32" i="7"/>
  <c r="I32" i="7"/>
  <c r="I56" i="7" s="1"/>
  <c r="I70" i="7" s="1"/>
  <c r="L28" i="7"/>
  <c r="H49" i="7"/>
  <c r="L38" i="7"/>
  <c r="D32" i="7"/>
  <c r="F49" i="7"/>
  <c r="L54" i="7"/>
  <c r="K32" i="7"/>
  <c r="K49" i="7"/>
  <c r="G17" i="7"/>
  <c r="G19" i="7"/>
  <c r="G24" i="7"/>
  <c r="F32" i="7"/>
  <c r="E49" i="7"/>
  <c r="G54" i="7"/>
  <c r="L19" i="7"/>
  <c r="L24" i="7"/>
  <c r="L17" i="7"/>
  <c r="L26" i="7"/>
  <c r="J49" i="7"/>
  <c r="J56" i="7" s="1"/>
  <c r="J70" i="7" s="1"/>
  <c r="L35" i="7"/>
  <c r="C56" i="7"/>
  <c r="C70" i="7" s="1"/>
  <c r="G26" i="7"/>
  <c r="G35" i="7"/>
  <c r="H56" i="7" l="1"/>
  <c r="H70" i="7" s="1"/>
  <c r="E56" i="7"/>
  <c r="E70" i="7" s="1"/>
  <c r="F56" i="7"/>
  <c r="F70" i="7" s="1"/>
  <c r="D56" i="7"/>
  <c r="D70" i="7" s="1"/>
  <c r="K56" i="7"/>
  <c r="K70" i="7" s="1"/>
  <c r="G32" i="7"/>
  <c r="G49" i="7"/>
  <c r="L32" i="7"/>
  <c r="L49" i="7"/>
  <c r="L56" i="7" l="1"/>
  <c r="L70" i="7" s="1"/>
  <c r="G56" i="7"/>
  <c r="G70" i="7" s="1"/>
  <c r="AA64" i="5" l="1"/>
  <c r="AA62" i="5"/>
  <c r="AA34" i="5"/>
  <c r="AA33" i="5"/>
  <c r="AA32" i="5"/>
  <c r="AA15" i="5"/>
  <c r="AA14" i="5"/>
  <c r="AA13" i="5"/>
  <c r="AA12" i="5"/>
  <c r="AA11" i="5"/>
  <c r="D71" i="5"/>
  <c r="D57" i="5"/>
  <c r="D45" i="5"/>
  <c r="D41" i="5"/>
  <c r="D38" i="5"/>
  <c r="D31" i="5"/>
  <c r="D28" i="5"/>
  <c r="D26" i="5"/>
  <c r="D24" i="5"/>
  <c r="D19" i="5"/>
  <c r="D17" i="5"/>
  <c r="K17" i="6"/>
  <c r="K68" i="6"/>
  <c r="K54" i="6"/>
  <c r="K42" i="6"/>
  <c r="K38" i="6"/>
  <c r="K35" i="6"/>
  <c r="K49" i="6" s="1"/>
  <c r="K26" i="6"/>
  <c r="K32" i="6" s="1"/>
  <c r="K24" i="6"/>
  <c r="K19" i="6"/>
  <c r="L68" i="6"/>
  <c r="J68" i="6"/>
  <c r="I68" i="6"/>
  <c r="H68" i="6"/>
  <c r="M67" i="6"/>
  <c r="M66" i="6"/>
  <c r="M65" i="6"/>
  <c r="M64" i="6"/>
  <c r="M63" i="6"/>
  <c r="M62" i="6"/>
  <c r="M61" i="6"/>
  <c r="M60" i="6"/>
  <c r="M59" i="6"/>
  <c r="M58" i="6"/>
  <c r="L54" i="6"/>
  <c r="J54" i="6"/>
  <c r="I54" i="6"/>
  <c r="H54" i="6"/>
  <c r="M53" i="6"/>
  <c r="M52" i="6"/>
  <c r="M51" i="6"/>
  <c r="M54" i="6" s="1"/>
  <c r="M48" i="6"/>
  <c r="M47" i="6"/>
  <c r="M46" i="6"/>
  <c r="M45" i="6"/>
  <c r="M44" i="6"/>
  <c r="M43" i="6"/>
  <c r="L42" i="6"/>
  <c r="J42" i="6"/>
  <c r="J49" i="6" s="1"/>
  <c r="I42" i="6"/>
  <c r="H42" i="6"/>
  <c r="M41" i="6"/>
  <c r="M40" i="6"/>
  <c r="M39" i="6"/>
  <c r="L38" i="6"/>
  <c r="J38" i="6"/>
  <c r="I38" i="6"/>
  <c r="H38" i="6"/>
  <c r="M37" i="6"/>
  <c r="M36" i="6"/>
  <c r="L35" i="6"/>
  <c r="M35" i="6" s="1"/>
  <c r="J35" i="6"/>
  <c r="I35" i="6"/>
  <c r="M34" i="6"/>
  <c r="M31" i="6"/>
  <c r="M30" i="6"/>
  <c r="M29" i="6"/>
  <c r="L28" i="6"/>
  <c r="I28" i="6"/>
  <c r="M27" i="6"/>
  <c r="L26" i="6"/>
  <c r="J26" i="6"/>
  <c r="I26" i="6"/>
  <c r="H26" i="6"/>
  <c r="M25" i="6"/>
  <c r="L24" i="6"/>
  <c r="J24" i="6"/>
  <c r="I24" i="6"/>
  <c r="H24" i="6"/>
  <c r="M23" i="6"/>
  <c r="M22" i="6"/>
  <c r="M21" i="6"/>
  <c r="M20" i="6"/>
  <c r="L19" i="6"/>
  <c r="J19" i="6"/>
  <c r="I19" i="6"/>
  <c r="H19" i="6"/>
  <c r="L17" i="6"/>
  <c r="J17" i="6"/>
  <c r="I17" i="6"/>
  <c r="H17" i="6"/>
  <c r="M16" i="6"/>
  <c r="M15" i="6"/>
  <c r="M14" i="6"/>
  <c r="M13" i="6"/>
  <c r="M12" i="6"/>
  <c r="M11" i="6"/>
  <c r="M10" i="6"/>
  <c r="M9" i="6"/>
  <c r="M8" i="6"/>
  <c r="M7" i="6"/>
  <c r="F68" i="6"/>
  <c r="E68" i="6"/>
  <c r="D68" i="6"/>
  <c r="C68" i="6"/>
  <c r="G67" i="6"/>
  <c r="G66" i="6"/>
  <c r="G65" i="6"/>
  <c r="G64" i="6"/>
  <c r="G63" i="6"/>
  <c r="G62" i="6"/>
  <c r="G61" i="6"/>
  <c r="G60" i="6"/>
  <c r="G59" i="6"/>
  <c r="G58" i="6"/>
  <c r="F54" i="6"/>
  <c r="E54" i="6"/>
  <c r="D54" i="6"/>
  <c r="C54" i="6"/>
  <c r="G53" i="6"/>
  <c r="G52" i="6"/>
  <c r="G51" i="6"/>
  <c r="G48" i="6"/>
  <c r="G47" i="6"/>
  <c r="G46" i="6"/>
  <c r="G45" i="6"/>
  <c r="G44" i="6"/>
  <c r="G43" i="6"/>
  <c r="F42" i="6"/>
  <c r="E42" i="6"/>
  <c r="D42" i="6"/>
  <c r="C42" i="6"/>
  <c r="G41" i="6"/>
  <c r="G40" i="6"/>
  <c r="G39" i="6"/>
  <c r="F38" i="6"/>
  <c r="E38" i="6"/>
  <c r="D38" i="6"/>
  <c r="C38" i="6"/>
  <c r="G37" i="6"/>
  <c r="G36" i="6"/>
  <c r="F35" i="6"/>
  <c r="E35" i="6"/>
  <c r="D35" i="6"/>
  <c r="G34" i="6"/>
  <c r="G31" i="6"/>
  <c r="G30" i="6"/>
  <c r="G29" i="6"/>
  <c r="F28" i="6"/>
  <c r="D28" i="6"/>
  <c r="G27" i="6"/>
  <c r="F26" i="6"/>
  <c r="E26" i="6"/>
  <c r="D26" i="6"/>
  <c r="D32" i="6" s="1"/>
  <c r="C26" i="6"/>
  <c r="G25" i="6"/>
  <c r="F24" i="6"/>
  <c r="E24" i="6"/>
  <c r="D24" i="6"/>
  <c r="C24" i="6"/>
  <c r="G23" i="6"/>
  <c r="G22" i="6"/>
  <c r="G21" i="6"/>
  <c r="G20" i="6"/>
  <c r="F19" i="6"/>
  <c r="E19" i="6"/>
  <c r="D19" i="6"/>
  <c r="C19" i="6"/>
  <c r="F17" i="6"/>
  <c r="E17" i="6"/>
  <c r="D17" i="6"/>
  <c r="C17" i="6"/>
  <c r="G16" i="6"/>
  <c r="G15" i="6"/>
  <c r="G14" i="6"/>
  <c r="G13" i="6"/>
  <c r="G12" i="6"/>
  <c r="G11" i="6"/>
  <c r="G10" i="6"/>
  <c r="G9" i="6"/>
  <c r="G8" i="6"/>
  <c r="G7" i="6"/>
  <c r="Y71" i="5"/>
  <c r="X71" i="5"/>
  <c r="W71" i="5"/>
  <c r="V71" i="5"/>
  <c r="U71" i="5"/>
  <c r="T71" i="5"/>
  <c r="S71" i="5"/>
  <c r="R71" i="5"/>
  <c r="Q71" i="5"/>
  <c r="P71" i="5"/>
  <c r="O71" i="5"/>
  <c r="N71" i="5"/>
  <c r="M71" i="5"/>
  <c r="L71" i="5"/>
  <c r="K71" i="5"/>
  <c r="J71" i="5"/>
  <c r="I71" i="5"/>
  <c r="H71" i="5"/>
  <c r="G71" i="5"/>
  <c r="F71" i="5"/>
  <c r="E71" i="5"/>
  <c r="C71" i="5"/>
  <c r="Z70" i="5"/>
  <c r="AA70" i="5" s="1"/>
  <c r="Z69" i="5"/>
  <c r="AA69" i="5" s="1"/>
  <c r="Z68" i="5"/>
  <c r="AA68" i="5" s="1"/>
  <c r="Z67" i="5"/>
  <c r="AA67" i="5" s="1"/>
  <c r="Z66" i="5"/>
  <c r="AA66" i="5" s="1"/>
  <c r="Z65" i="5"/>
  <c r="AA65" i="5" s="1"/>
  <c r="Z64" i="5"/>
  <c r="Z62" i="5"/>
  <c r="Z61" i="5"/>
  <c r="AA61" i="5" s="1"/>
  <c r="Y57" i="5"/>
  <c r="X57" i="5"/>
  <c r="W57" i="5"/>
  <c r="V57" i="5"/>
  <c r="U57" i="5"/>
  <c r="T57" i="5"/>
  <c r="S57" i="5"/>
  <c r="R57" i="5"/>
  <c r="Q57" i="5"/>
  <c r="P57" i="5"/>
  <c r="O57" i="5"/>
  <c r="N57" i="5"/>
  <c r="M57" i="5"/>
  <c r="L57" i="5"/>
  <c r="K57" i="5"/>
  <c r="J57" i="5"/>
  <c r="I57" i="5"/>
  <c r="H57" i="5"/>
  <c r="G57" i="5"/>
  <c r="F57" i="5"/>
  <c r="E57" i="5"/>
  <c r="C57" i="5"/>
  <c r="Z56" i="5"/>
  <c r="AA56" i="5" s="1"/>
  <c r="Z55" i="5"/>
  <c r="AA55" i="5" s="1"/>
  <c r="Z54" i="5"/>
  <c r="Z51" i="5"/>
  <c r="AA51" i="5" s="1"/>
  <c r="Z50" i="5"/>
  <c r="AA50" i="5" s="1"/>
  <c r="Z49" i="5"/>
  <c r="AA49" i="5" s="1"/>
  <c r="Z48" i="5"/>
  <c r="AA48" i="5" s="1"/>
  <c r="Z47" i="5"/>
  <c r="Z46" i="5"/>
  <c r="Y45" i="5"/>
  <c r="X45" i="5"/>
  <c r="W45" i="5"/>
  <c r="V45" i="5"/>
  <c r="U45" i="5"/>
  <c r="T45" i="5"/>
  <c r="S45" i="5"/>
  <c r="R45" i="5"/>
  <c r="Q45" i="5"/>
  <c r="P45" i="5"/>
  <c r="O45" i="5"/>
  <c r="O52" i="5" s="1"/>
  <c r="N45" i="5"/>
  <c r="M45" i="5"/>
  <c r="L45" i="5"/>
  <c r="J45" i="5"/>
  <c r="I45" i="5"/>
  <c r="H45" i="5"/>
  <c r="G45" i="5"/>
  <c r="F45" i="5"/>
  <c r="E45" i="5"/>
  <c r="C45" i="5"/>
  <c r="Z44" i="5"/>
  <c r="AA44" i="5" s="1"/>
  <c r="Z43" i="5"/>
  <c r="AA43" i="5" s="1"/>
  <c r="Z42" i="5"/>
  <c r="AA42" i="5" s="1"/>
  <c r="Y41" i="5"/>
  <c r="X41" i="5"/>
  <c r="W41" i="5"/>
  <c r="V41" i="5"/>
  <c r="V52" i="5" s="1"/>
  <c r="U41" i="5"/>
  <c r="T41" i="5"/>
  <c r="S41" i="5"/>
  <c r="R41" i="5"/>
  <c r="Q41" i="5"/>
  <c r="P41" i="5"/>
  <c r="N41" i="5"/>
  <c r="M41" i="5"/>
  <c r="L41" i="5"/>
  <c r="J41" i="5"/>
  <c r="I41" i="5"/>
  <c r="H41" i="5"/>
  <c r="G41" i="5"/>
  <c r="F41" i="5"/>
  <c r="E41" i="5"/>
  <c r="C41" i="5"/>
  <c r="Z40" i="5"/>
  <c r="Z39" i="5"/>
  <c r="AA39" i="5" s="1"/>
  <c r="Y38" i="5"/>
  <c r="X38" i="5"/>
  <c r="W38" i="5"/>
  <c r="U38" i="5"/>
  <c r="T38" i="5"/>
  <c r="S38" i="5"/>
  <c r="S52" i="5" s="1"/>
  <c r="R38" i="5"/>
  <c r="Q38" i="5"/>
  <c r="P38" i="5"/>
  <c r="N38" i="5"/>
  <c r="N52" i="5" s="1"/>
  <c r="M38" i="5"/>
  <c r="L38" i="5"/>
  <c r="K38" i="5"/>
  <c r="K52" i="5" s="1"/>
  <c r="J38" i="5"/>
  <c r="I38" i="5"/>
  <c r="H38" i="5"/>
  <c r="G38" i="5"/>
  <c r="F38" i="5"/>
  <c r="E38" i="5"/>
  <c r="C38" i="5"/>
  <c r="Z37" i="5"/>
  <c r="AA37" i="5" s="1"/>
  <c r="Y31" i="5"/>
  <c r="X31" i="5"/>
  <c r="W31" i="5"/>
  <c r="V31" i="5"/>
  <c r="U31" i="5"/>
  <c r="T31" i="5"/>
  <c r="S31" i="5"/>
  <c r="R31" i="5"/>
  <c r="Q31" i="5"/>
  <c r="P31" i="5"/>
  <c r="O31" i="5"/>
  <c r="N31" i="5"/>
  <c r="M31" i="5"/>
  <c r="L31" i="5"/>
  <c r="K31" i="5"/>
  <c r="J31" i="5"/>
  <c r="I31" i="5"/>
  <c r="H31" i="5"/>
  <c r="G31" i="5"/>
  <c r="F31" i="5"/>
  <c r="E31" i="5"/>
  <c r="C31" i="5"/>
  <c r="Y28" i="5"/>
  <c r="X28" i="5"/>
  <c r="W28" i="5"/>
  <c r="V28" i="5"/>
  <c r="U28" i="5"/>
  <c r="T28" i="5"/>
  <c r="S28" i="5"/>
  <c r="R28" i="5"/>
  <c r="Q28" i="5"/>
  <c r="P28" i="5"/>
  <c r="O28" i="5"/>
  <c r="N28" i="5"/>
  <c r="M28" i="5"/>
  <c r="L28" i="5"/>
  <c r="K28" i="5"/>
  <c r="J28" i="5"/>
  <c r="I28" i="5"/>
  <c r="H28" i="5"/>
  <c r="G28" i="5"/>
  <c r="F28" i="5"/>
  <c r="E28" i="5"/>
  <c r="C28" i="5"/>
  <c r="Y26" i="5"/>
  <c r="X26" i="5"/>
  <c r="W26" i="5"/>
  <c r="V26" i="5"/>
  <c r="U26" i="5"/>
  <c r="T26" i="5"/>
  <c r="S26" i="5"/>
  <c r="R26" i="5"/>
  <c r="Q26" i="5"/>
  <c r="P26" i="5"/>
  <c r="O26" i="5"/>
  <c r="N26" i="5"/>
  <c r="M26" i="5"/>
  <c r="L26" i="5"/>
  <c r="K26" i="5"/>
  <c r="J26" i="5"/>
  <c r="I26" i="5"/>
  <c r="H26" i="5"/>
  <c r="G26" i="5"/>
  <c r="F26" i="5"/>
  <c r="E26" i="5"/>
  <c r="C26" i="5"/>
  <c r="Y24" i="5"/>
  <c r="X24" i="5"/>
  <c r="W24" i="5"/>
  <c r="V24" i="5"/>
  <c r="U24" i="5"/>
  <c r="T24" i="5"/>
  <c r="S24" i="5"/>
  <c r="R24" i="5"/>
  <c r="Q24" i="5"/>
  <c r="P24" i="5"/>
  <c r="O24" i="5"/>
  <c r="N24" i="5"/>
  <c r="M24" i="5"/>
  <c r="L24" i="5"/>
  <c r="K24" i="5"/>
  <c r="J24" i="5"/>
  <c r="I24" i="5"/>
  <c r="H24" i="5"/>
  <c r="G24" i="5"/>
  <c r="F24" i="5"/>
  <c r="E24" i="5"/>
  <c r="C24" i="5"/>
  <c r="Y19" i="5"/>
  <c r="X19" i="5"/>
  <c r="W19" i="5"/>
  <c r="V19" i="5"/>
  <c r="U19" i="5"/>
  <c r="T19" i="5"/>
  <c r="S19" i="5"/>
  <c r="R19" i="5"/>
  <c r="Q19" i="5"/>
  <c r="P19" i="5"/>
  <c r="O19" i="5"/>
  <c r="N19" i="5"/>
  <c r="M19" i="5"/>
  <c r="L19" i="5"/>
  <c r="K19" i="5"/>
  <c r="J19" i="5"/>
  <c r="I19" i="5"/>
  <c r="H19" i="5"/>
  <c r="G19" i="5"/>
  <c r="F19" i="5"/>
  <c r="E19" i="5"/>
  <c r="C19" i="5"/>
  <c r="Y17" i="5"/>
  <c r="X17" i="5"/>
  <c r="W17" i="5"/>
  <c r="V17" i="5"/>
  <c r="U17" i="5"/>
  <c r="T17" i="5"/>
  <c r="S17" i="5"/>
  <c r="R17" i="5"/>
  <c r="Q17" i="5"/>
  <c r="P17" i="5"/>
  <c r="O17" i="5"/>
  <c r="N17" i="5"/>
  <c r="M17" i="5"/>
  <c r="L17" i="5"/>
  <c r="K17" i="5"/>
  <c r="J17" i="5"/>
  <c r="I17" i="5"/>
  <c r="H17" i="5"/>
  <c r="G17" i="5"/>
  <c r="F17" i="5"/>
  <c r="E17" i="5"/>
  <c r="C17" i="5"/>
  <c r="Z15" i="5"/>
  <c r="Z14" i="5"/>
  <c r="Z13" i="5"/>
  <c r="Z12" i="5"/>
  <c r="C17" i="1"/>
  <c r="D17" i="1"/>
  <c r="E17" i="1"/>
  <c r="F17" i="1"/>
  <c r="C19" i="1"/>
  <c r="G19" i="1" s="1"/>
  <c r="D19" i="1"/>
  <c r="E19" i="1"/>
  <c r="F19" i="1"/>
  <c r="C24" i="1"/>
  <c r="D24" i="1"/>
  <c r="E24" i="1"/>
  <c r="F24" i="1"/>
  <c r="C26" i="1"/>
  <c r="D26" i="1"/>
  <c r="D35" i="1" s="1"/>
  <c r="E26" i="1"/>
  <c r="F26" i="1"/>
  <c r="F35" i="1" s="1"/>
  <c r="C28" i="1"/>
  <c r="D28" i="1"/>
  <c r="E28" i="1"/>
  <c r="F28" i="1"/>
  <c r="C31" i="1"/>
  <c r="E31" i="1"/>
  <c r="F31" i="1"/>
  <c r="C43" i="1"/>
  <c r="D43" i="1"/>
  <c r="E43" i="1"/>
  <c r="F43" i="1"/>
  <c r="C47" i="1"/>
  <c r="D47" i="1"/>
  <c r="E47" i="1"/>
  <c r="F47" i="1"/>
  <c r="C54" i="1"/>
  <c r="D54" i="1"/>
  <c r="E54" i="1"/>
  <c r="F54" i="1"/>
  <c r="C59" i="1"/>
  <c r="D59" i="1"/>
  <c r="E59" i="1"/>
  <c r="F59" i="1"/>
  <c r="C73" i="1"/>
  <c r="D73" i="1"/>
  <c r="E73" i="1"/>
  <c r="F73" i="1"/>
  <c r="G69" i="1"/>
  <c r="G65" i="1"/>
  <c r="G45" i="1"/>
  <c r="G42" i="1"/>
  <c r="G38" i="1"/>
  <c r="G13" i="1"/>
  <c r="G9" i="1"/>
  <c r="K73" i="1"/>
  <c r="J73" i="1"/>
  <c r="I73" i="1"/>
  <c r="H73" i="1"/>
  <c r="L72" i="1"/>
  <c r="L71" i="1"/>
  <c r="L70" i="1"/>
  <c r="L69" i="1"/>
  <c r="L68" i="1"/>
  <c r="L67" i="1"/>
  <c r="L66" i="1"/>
  <c r="L65" i="1"/>
  <c r="L64" i="1"/>
  <c r="L63" i="1"/>
  <c r="L60" i="1"/>
  <c r="K59" i="1"/>
  <c r="J59" i="1"/>
  <c r="I59" i="1"/>
  <c r="H59" i="1"/>
  <c r="L58" i="1"/>
  <c r="L57" i="1"/>
  <c r="L56" i="1"/>
  <c r="L53" i="1"/>
  <c r="L52" i="1"/>
  <c r="L51" i="1"/>
  <c r="L50" i="1"/>
  <c r="L49" i="1"/>
  <c r="L48" i="1"/>
  <c r="K47" i="1"/>
  <c r="J47" i="1"/>
  <c r="I47" i="1"/>
  <c r="H47" i="1"/>
  <c r="L46" i="1"/>
  <c r="L45" i="1"/>
  <c r="L44" i="1"/>
  <c r="K43" i="1"/>
  <c r="K54" i="1" s="1"/>
  <c r="J43" i="1"/>
  <c r="I43" i="1"/>
  <c r="I54" i="1" s="1"/>
  <c r="H43" i="1"/>
  <c r="L42" i="1"/>
  <c r="L41" i="1"/>
  <c r="L40" i="1"/>
  <c r="L39" i="1"/>
  <c r="L38" i="1"/>
  <c r="L37" i="1"/>
  <c r="L34" i="1"/>
  <c r="L33" i="1"/>
  <c r="L32" i="1"/>
  <c r="K31" i="1"/>
  <c r="L31" i="1" s="1"/>
  <c r="J31" i="1"/>
  <c r="H31" i="1"/>
  <c r="L30" i="1"/>
  <c r="L29" i="1"/>
  <c r="K28" i="1"/>
  <c r="J28" i="1"/>
  <c r="I28" i="1"/>
  <c r="H28" i="1"/>
  <c r="L28" i="1" s="1"/>
  <c r="L27" i="1"/>
  <c r="K26" i="1"/>
  <c r="J26" i="1"/>
  <c r="I26" i="1"/>
  <c r="H26" i="1"/>
  <c r="L25" i="1"/>
  <c r="K24" i="1"/>
  <c r="J24" i="1"/>
  <c r="I24" i="1"/>
  <c r="H24" i="1"/>
  <c r="L23" i="1"/>
  <c r="L22" i="1"/>
  <c r="L21" i="1"/>
  <c r="L20" i="1"/>
  <c r="K19" i="1"/>
  <c r="J19" i="1"/>
  <c r="I19" i="1"/>
  <c r="H19" i="1"/>
  <c r="G72" i="1"/>
  <c r="G71" i="1"/>
  <c r="G70" i="1"/>
  <c r="G68" i="1"/>
  <c r="G67" i="1"/>
  <c r="G66" i="1"/>
  <c r="G64" i="1"/>
  <c r="G63" i="1"/>
  <c r="G60" i="1"/>
  <c r="G58" i="1"/>
  <c r="G57" i="1"/>
  <c r="G56" i="1"/>
  <c r="G53" i="1"/>
  <c r="G52" i="1"/>
  <c r="G51" i="1"/>
  <c r="G50" i="1"/>
  <c r="G49" i="1"/>
  <c r="G48" i="1"/>
  <c r="G46" i="1"/>
  <c r="G44" i="1"/>
  <c r="G41" i="1"/>
  <c r="G40" i="1"/>
  <c r="G39" i="1"/>
  <c r="G34" i="1"/>
  <c r="G33" i="1"/>
  <c r="G32" i="1"/>
  <c r="G30" i="1"/>
  <c r="G29" i="1"/>
  <c r="G27" i="1"/>
  <c r="G23" i="1"/>
  <c r="G22" i="1"/>
  <c r="G21" i="1"/>
  <c r="G20" i="1"/>
  <c r="G16" i="1"/>
  <c r="G15" i="1"/>
  <c r="G14" i="1"/>
  <c r="G12" i="1"/>
  <c r="G11" i="1"/>
  <c r="G10" i="1"/>
  <c r="G8" i="1"/>
  <c r="G7" i="1"/>
  <c r="C35" i="1" l="1"/>
  <c r="C61" i="1" s="1"/>
  <c r="C75" i="1" s="1"/>
  <c r="G47" i="1"/>
  <c r="M17" i="6"/>
  <c r="J32" i="6"/>
  <c r="F35" i="5"/>
  <c r="J35" i="5"/>
  <c r="R35" i="5"/>
  <c r="V35" i="5"/>
  <c r="V59" i="5" s="1"/>
  <c r="V73" i="5" s="1"/>
  <c r="N35" i="5"/>
  <c r="N59" i="5" s="1"/>
  <c r="N73" i="5" s="1"/>
  <c r="Y52" i="5"/>
  <c r="W52" i="5"/>
  <c r="G38" i="6"/>
  <c r="AA17" i="5"/>
  <c r="L59" i="1"/>
  <c r="L52" i="5"/>
  <c r="Q52" i="5"/>
  <c r="U52" i="5"/>
  <c r="Z57" i="5"/>
  <c r="G17" i="6"/>
  <c r="G28" i="6"/>
  <c r="F49" i="6"/>
  <c r="E49" i="6"/>
  <c r="AA54" i="5"/>
  <c r="AA57" i="5" s="1"/>
  <c r="E32" i="6"/>
  <c r="G35" i="6"/>
  <c r="G68" i="6"/>
  <c r="M19" i="6"/>
  <c r="L32" i="6"/>
  <c r="I49" i="6"/>
  <c r="Z19" i="5"/>
  <c r="AA19" i="5"/>
  <c r="Z31" i="5"/>
  <c r="AA31" i="5" s="1"/>
  <c r="D61" i="1"/>
  <c r="D75" i="1" s="1"/>
  <c r="E56" i="6"/>
  <c r="E70" i="6" s="1"/>
  <c r="AA45" i="5"/>
  <c r="J54" i="1"/>
  <c r="G28" i="1"/>
  <c r="G24" i="1"/>
  <c r="H35" i="5"/>
  <c r="P35" i="5"/>
  <c r="X35" i="5"/>
  <c r="G19" i="6"/>
  <c r="G24" i="6"/>
  <c r="D49" i="6"/>
  <c r="G54" i="6"/>
  <c r="H32" i="6"/>
  <c r="Z24" i="5"/>
  <c r="AA24" i="5"/>
  <c r="Z28" i="5"/>
  <c r="AA28" i="5"/>
  <c r="G43" i="1"/>
  <c r="L19" i="1"/>
  <c r="L24" i="1"/>
  <c r="L47" i="1"/>
  <c r="C35" i="5"/>
  <c r="L35" i="5"/>
  <c r="T35" i="5"/>
  <c r="H52" i="5"/>
  <c r="H59" i="5" s="1"/>
  <c r="H73" i="5" s="1"/>
  <c r="F32" i="6"/>
  <c r="M42" i="6"/>
  <c r="D52" i="5"/>
  <c r="L26" i="1"/>
  <c r="L43" i="1"/>
  <c r="G31" i="1"/>
  <c r="E35" i="1"/>
  <c r="E61" i="1" s="1"/>
  <c r="E75" i="1" s="1"/>
  <c r="Y35" i="5"/>
  <c r="Y59" i="5" s="1"/>
  <c r="Y73" i="5" s="1"/>
  <c r="E52" i="5"/>
  <c r="I52" i="5"/>
  <c r="G52" i="5"/>
  <c r="Z45" i="5"/>
  <c r="D56" i="6"/>
  <c r="D70" i="6" s="1"/>
  <c r="C32" i="6"/>
  <c r="G42" i="6"/>
  <c r="J56" i="6"/>
  <c r="J70" i="6" s="1"/>
  <c r="I32" i="6"/>
  <c r="I56" i="6" s="1"/>
  <c r="I70" i="6" s="1"/>
  <c r="M28" i="6"/>
  <c r="L49" i="6"/>
  <c r="D35" i="5"/>
  <c r="AA26" i="5"/>
  <c r="Z26" i="5"/>
  <c r="AA71" i="5"/>
  <c r="Z71" i="5"/>
  <c r="Z38" i="5"/>
  <c r="AA38" i="5" s="1"/>
  <c r="G35" i="5"/>
  <c r="K35" i="5"/>
  <c r="K59" i="5" s="1"/>
  <c r="K73" i="5" s="1"/>
  <c r="O35" i="5"/>
  <c r="O59" i="5" s="1"/>
  <c r="O73" i="5" s="1"/>
  <c r="S35" i="5"/>
  <c r="W35" i="5"/>
  <c r="W59" i="5" s="1"/>
  <c r="W73" i="5" s="1"/>
  <c r="M52" i="5"/>
  <c r="R52" i="5"/>
  <c r="R59" i="5" s="1"/>
  <c r="R73" i="5" s="1"/>
  <c r="F52" i="5"/>
  <c r="F59" i="5" s="1"/>
  <c r="F73" i="5" s="1"/>
  <c r="J52" i="5"/>
  <c r="J59" i="5" s="1"/>
  <c r="J73" i="5" s="1"/>
  <c r="X52" i="5"/>
  <c r="Z41" i="5"/>
  <c r="AA41" i="5" s="1"/>
  <c r="S59" i="5"/>
  <c r="S73" i="5" s="1"/>
  <c r="X59" i="5"/>
  <c r="X73" i="5" s="1"/>
  <c r="E35" i="5"/>
  <c r="E59" i="5" s="1"/>
  <c r="E73" i="5" s="1"/>
  <c r="I35" i="5"/>
  <c r="M35" i="5"/>
  <c r="Q35" i="5"/>
  <c r="Q59" i="5" s="1"/>
  <c r="Q73" i="5" s="1"/>
  <c r="U35" i="5"/>
  <c r="U59" i="5" s="1"/>
  <c r="U73" i="5" s="1"/>
  <c r="P52" i="5"/>
  <c r="P59" i="5" s="1"/>
  <c r="P73" i="5" s="1"/>
  <c r="T52" i="5"/>
  <c r="M68" i="6"/>
  <c r="K56" i="6"/>
  <c r="K70" i="6" s="1"/>
  <c r="M38" i="6"/>
  <c r="M24" i="6"/>
  <c r="L56" i="6"/>
  <c r="L70" i="6" s="1"/>
  <c r="H49" i="6"/>
  <c r="M26" i="6"/>
  <c r="F56" i="6"/>
  <c r="F70" i="6" s="1"/>
  <c r="C52" i="5"/>
  <c r="C59" i="5" s="1"/>
  <c r="C73" i="5" s="1"/>
  <c r="C49" i="6"/>
  <c r="C56" i="6" s="1"/>
  <c r="C70" i="6" s="1"/>
  <c r="G26" i="6"/>
  <c r="F61" i="1"/>
  <c r="F75" i="1" s="1"/>
  <c r="G59" i="1"/>
  <c r="G17" i="1"/>
  <c r="G25" i="1"/>
  <c r="G37" i="1"/>
  <c r="G54" i="1" s="1"/>
  <c r="G73" i="1"/>
  <c r="L73" i="1"/>
  <c r="H54" i="1"/>
  <c r="G26" i="1"/>
  <c r="H56" i="6" l="1"/>
  <c r="H70" i="6" s="1"/>
  <c r="AA35" i="5"/>
  <c r="G49" i="6"/>
  <c r="G56" i="6" s="1"/>
  <c r="G70" i="6" s="1"/>
  <c r="D59" i="5"/>
  <c r="D73" i="5" s="1"/>
  <c r="T59" i="5"/>
  <c r="T73" i="5" s="1"/>
  <c r="G32" i="6"/>
  <c r="Z35" i="5"/>
  <c r="I59" i="5"/>
  <c r="I73" i="5" s="1"/>
  <c r="L59" i="5"/>
  <c r="L73" i="5" s="1"/>
  <c r="AA52" i="5"/>
  <c r="L54" i="1"/>
  <c r="AA59" i="5"/>
  <c r="AA73" i="5" s="1"/>
  <c r="G35" i="1"/>
  <c r="M32" i="6"/>
  <c r="M56" i="6" s="1"/>
  <c r="M70" i="6" s="1"/>
  <c r="G59" i="5"/>
  <c r="G73" i="5" s="1"/>
  <c r="M49" i="6"/>
  <c r="M59" i="5"/>
  <c r="M73" i="5" s="1"/>
  <c r="Z52" i="5"/>
  <c r="Z59" i="5"/>
  <c r="Z73" i="5" s="1"/>
  <c r="G61" i="1"/>
  <c r="G75" i="1" s="1"/>
  <c r="I72" i="4" l="1"/>
  <c r="H72" i="4"/>
  <c r="G72" i="4"/>
  <c r="J72" i="4" s="1"/>
  <c r="J71" i="4"/>
  <c r="J70" i="4"/>
  <c r="J69" i="4"/>
  <c r="J68" i="4"/>
  <c r="J67" i="4"/>
  <c r="J66" i="4"/>
  <c r="J65" i="4"/>
  <c r="J64" i="4"/>
  <c r="J63" i="4"/>
  <c r="J62" i="4"/>
  <c r="I58" i="4"/>
  <c r="H58" i="4"/>
  <c r="G58" i="4"/>
  <c r="J57" i="4"/>
  <c r="J56" i="4"/>
  <c r="J55" i="4"/>
  <c r="J52" i="4"/>
  <c r="J51" i="4"/>
  <c r="J50" i="4"/>
  <c r="J49" i="4"/>
  <c r="J48" i="4"/>
  <c r="J47" i="4"/>
  <c r="I46" i="4"/>
  <c r="G46" i="4"/>
  <c r="J46" i="4" s="1"/>
  <c r="J45" i="4"/>
  <c r="J44" i="4"/>
  <c r="J43" i="4"/>
  <c r="I42" i="4"/>
  <c r="J42" i="4" s="1"/>
  <c r="J41" i="4"/>
  <c r="J40" i="4"/>
  <c r="J39" i="4"/>
  <c r="J38" i="4"/>
  <c r="I37" i="4"/>
  <c r="H37" i="4"/>
  <c r="H53" i="4" s="1"/>
  <c r="G37" i="4"/>
  <c r="J36" i="4"/>
  <c r="J33" i="4"/>
  <c r="J32" i="4"/>
  <c r="J31" i="4"/>
  <c r="I30" i="4"/>
  <c r="H30" i="4"/>
  <c r="J29" i="4"/>
  <c r="J28" i="4"/>
  <c r="J27" i="4"/>
  <c r="G27" i="4"/>
  <c r="J26" i="4"/>
  <c r="J25" i="4"/>
  <c r="I25" i="4"/>
  <c r="H25" i="4"/>
  <c r="G25" i="4"/>
  <c r="J24" i="4"/>
  <c r="J23" i="4" s="1"/>
  <c r="I23" i="4"/>
  <c r="H23" i="4"/>
  <c r="G23" i="4"/>
  <c r="G34" i="4" s="1"/>
  <c r="J22" i="4"/>
  <c r="J21" i="4"/>
  <c r="J20" i="4"/>
  <c r="J19" i="4"/>
  <c r="I18" i="4"/>
  <c r="H18" i="4"/>
  <c r="G18" i="4"/>
  <c r="I16" i="4"/>
  <c r="H16" i="4"/>
  <c r="G16" i="4"/>
  <c r="J15" i="4"/>
  <c r="J14" i="4"/>
  <c r="J13" i="4"/>
  <c r="J12" i="4"/>
  <c r="J11" i="4"/>
  <c r="J10" i="4"/>
  <c r="J9" i="4"/>
  <c r="J8" i="4"/>
  <c r="J7" i="4"/>
  <c r="J6" i="4"/>
  <c r="E72" i="4"/>
  <c r="D72" i="4"/>
  <c r="C72" i="4"/>
  <c r="F71" i="4"/>
  <c r="F70" i="4"/>
  <c r="F69" i="4"/>
  <c r="F68" i="4"/>
  <c r="F67" i="4"/>
  <c r="F66" i="4"/>
  <c r="F65" i="4"/>
  <c r="F64" i="4"/>
  <c r="F63" i="4"/>
  <c r="F62" i="4"/>
  <c r="E58" i="4"/>
  <c r="D58" i="4"/>
  <c r="C58" i="4"/>
  <c r="F57" i="4"/>
  <c r="F56" i="4"/>
  <c r="F55" i="4"/>
  <c r="F52" i="4"/>
  <c r="F51" i="4"/>
  <c r="F50" i="4"/>
  <c r="F49" i="4"/>
  <c r="F48" i="4"/>
  <c r="F47" i="4"/>
  <c r="E46" i="4"/>
  <c r="C46" i="4"/>
  <c r="F46" i="4" s="1"/>
  <c r="F45" i="4"/>
  <c r="F44" i="4"/>
  <c r="F43" i="4"/>
  <c r="E42" i="4"/>
  <c r="F42" i="4" s="1"/>
  <c r="F41" i="4"/>
  <c r="F40" i="4"/>
  <c r="F39" i="4"/>
  <c r="F38" i="4"/>
  <c r="E37" i="4"/>
  <c r="D37" i="4"/>
  <c r="D53" i="4" s="1"/>
  <c r="C37" i="4"/>
  <c r="F36" i="4"/>
  <c r="F33" i="4"/>
  <c r="F32" i="4"/>
  <c r="F31" i="4"/>
  <c r="F30" i="4" s="1"/>
  <c r="E30" i="4"/>
  <c r="D30" i="4"/>
  <c r="F29" i="4"/>
  <c r="F28" i="4"/>
  <c r="C27" i="4"/>
  <c r="F27" i="4" s="1"/>
  <c r="F26" i="4"/>
  <c r="F25" i="4" s="1"/>
  <c r="E25" i="4"/>
  <c r="D25" i="4"/>
  <c r="C25" i="4"/>
  <c r="F24" i="4"/>
  <c r="F23" i="4" s="1"/>
  <c r="E23" i="4"/>
  <c r="D23" i="4"/>
  <c r="C23" i="4"/>
  <c r="C34" i="4" s="1"/>
  <c r="F22" i="4"/>
  <c r="F21" i="4"/>
  <c r="F20" i="4"/>
  <c r="F19" i="4"/>
  <c r="F18" i="4" s="1"/>
  <c r="E18" i="4"/>
  <c r="D18" i="4"/>
  <c r="C18" i="4"/>
  <c r="E16" i="4"/>
  <c r="D16" i="4"/>
  <c r="C16" i="4"/>
  <c r="F15" i="4"/>
  <c r="F14" i="4"/>
  <c r="F13" i="4"/>
  <c r="F12" i="4"/>
  <c r="F11" i="4"/>
  <c r="F10" i="4"/>
  <c r="F9" i="4"/>
  <c r="F8" i="4"/>
  <c r="F7" i="4"/>
  <c r="F6" i="4"/>
  <c r="F16" i="4" s="1"/>
  <c r="C53" i="4" l="1"/>
  <c r="G53" i="4"/>
  <c r="J30" i="4"/>
  <c r="J37" i="4"/>
  <c r="J53" i="4" s="1"/>
  <c r="I34" i="4"/>
  <c r="D34" i="4"/>
  <c r="J58" i="4"/>
  <c r="E34" i="4"/>
  <c r="E53" i="4"/>
  <c r="C60" i="4"/>
  <c r="C74" i="4" s="1"/>
  <c r="J18" i="4"/>
  <c r="F37" i="4"/>
  <c r="F53" i="4" s="1"/>
  <c r="D60" i="4"/>
  <c r="D74" i="4" s="1"/>
  <c r="F72" i="4"/>
  <c r="H34" i="4"/>
  <c r="H60" i="4" s="1"/>
  <c r="H74" i="4" s="1"/>
  <c r="J16" i="4"/>
  <c r="G60" i="4"/>
  <c r="G74" i="4" s="1"/>
  <c r="I53" i="4"/>
  <c r="I60" i="4" s="1"/>
  <c r="I74" i="4" s="1"/>
  <c r="F34" i="4"/>
  <c r="E60" i="4"/>
  <c r="E74" i="4" s="1"/>
  <c r="F58" i="4"/>
  <c r="J34" i="4" l="1"/>
  <c r="F60" i="4"/>
  <c r="F74" i="4" s="1"/>
  <c r="J60" i="4"/>
  <c r="J74" i="4" s="1"/>
  <c r="H17" i="1"/>
  <c r="J35" i="1"/>
  <c r="K17" i="1"/>
  <c r="J17" i="1"/>
  <c r="I17" i="1"/>
  <c r="L16" i="1"/>
  <c r="L15" i="1"/>
  <c r="L14" i="1"/>
  <c r="L13" i="1"/>
  <c r="L12" i="1"/>
  <c r="L11" i="1"/>
  <c r="L9" i="1"/>
  <c r="L8" i="1"/>
  <c r="L7" i="1"/>
  <c r="J61" i="1" l="1"/>
  <c r="J75" i="1" s="1"/>
  <c r="K35" i="1"/>
  <c r="K61" i="1" s="1"/>
  <c r="K75" i="1" s="1"/>
  <c r="H35" i="1"/>
  <c r="H61" i="1" s="1"/>
  <c r="H75" i="1" s="1"/>
  <c r="L10" i="1"/>
  <c r="L17" i="1" s="1"/>
  <c r="I35" i="1"/>
  <c r="I61" i="1" s="1"/>
  <c r="I75" i="1" s="1"/>
  <c r="L35" i="1" l="1"/>
  <c r="L61" i="1" s="1"/>
  <c r="L75" i="1" s="1"/>
</calcChain>
</file>

<file path=xl/sharedStrings.xml><?xml version="1.0" encoding="utf-8"?>
<sst xmlns="http://schemas.openxmlformats.org/spreadsheetml/2006/main" count="835" uniqueCount="197">
  <si>
    <t>Megnevezés</t>
  </si>
  <si>
    <t>Összesen</t>
  </si>
  <si>
    <t>Rovat- kód</t>
  </si>
  <si>
    <t>B111</t>
  </si>
  <si>
    <t>Helyi önkorm.-ok működésének ált.támogatása</t>
  </si>
  <si>
    <t>B112</t>
  </si>
  <si>
    <t>Települési önkorm.-ok egyes köznev.-i fel.tám-a</t>
  </si>
  <si>
    <t>B113</t>
  </si>
  <si>
    <t>Tel.önkorm.-ok szoc.és gyermekj.fel.tám-a</t>
  </si>
  <si>
    <t>B114</t>
  </si>
  <si>
    <t>Tel.önkorm.-ok kulturális feladatainak tám-a</t>
  </si>
  <si>
    <t>B115</t>
  </si>
  <si>
    <t>Működési célú központosított előirányzatok</t>
  </si>
  <si>
    <t>B116</t>
  </si>
  <si>
    <t>Helyi önkormányzatok kiegészítő támogatása</t>
  </si>
  <si>
    <t>B1</t>
  </si>
  <si>
    <t>Műk.célú támogatások államháztartáson belülről</t>
  </si>
  <si>
    <t>B341</t>
  </si>
  <si>
    <t>Vagyoni típusú adók</t>
  </si>
  <si>
    <t>B351</t>
  </si>
  <si>
    <t>Értékesítési és forgalmi adók</t>
  </si>
  <si>
    <t>Ebből:         - Állandó jell.végz.tev.m.iparűzési adó</t>
  </si>
  <si>
    <t xml:space="preserve">                                - Magánszem.kommunális adója</t>
  </si>
  <si>
    <t xml:space="preserve">                                - Idegenforgalmi adó</t>
  </si>
  <si>
    <t xml:space="preserve">                                - Telekadó</t>
  </si>
  <si>
    <t>B354</t>
  </si>
  <si>
    <t>Gépjárműadók</t>
  </si>
  <si>
    <t>Ebből:         - Helyi önk.-okat megillető gépjárműadó</t>
  </si>
  <si>
    <t>B3</t>
  </si>
  <si>
    <t>Közhatalmi bevételek összesen</t>
  </si>
  <si>
    <t>B401</t>
  </si>
  <si>
    <t>B402</t>
  </si>
  <si>
    <t>B403</t>
  </si>
  <si>
    <t>B404</t>
  </si>
  <si>
    <t>B405</t>
  </si>
  <si>
    <t>B406</t>
  </si>
  <si>
    <t>B407</t>
  </si>
  <si>
    <t>B408</t>
  </si>
  <si>
    <t>B409</t>
  </si>
  <si>
    <t>Készletértékesítés</t>
  </si>
  <si>
    <t>Szolgáltatások ellenértéke</t>
  </si>
  <si>
    <t>Közvetített szolgáltatások ellenértéke</t>
  </si>
  <si>
    <t>Tulajdonosi bevételek</t>
  </si>
  <si>
    <t>Ellátási díjak</t>
  </si>
  <si>
    <t>Kiszámlázott ÁFA</t>
  </si>
  <si>
    <t>ÁFA visszatérítése</t>
  </si>
  <si>
    <t>Kamatbevételek</t>
  </si>
  <si>
    <t>Egyéb pü-i műveletek bevételei</t>
  </si>
  <si>
    <t>Egyéb működési bevételek</t>
  </si>
  <si>
    <t>B4</t>
  </si>
  <si>
    <t>Működési bevételek összesen</t>
  </si>
  <si>
    <t>B363</t>
  </si>
  <si>
    <t>Egyéb közhatalmi bevételek</t>
  </si>
  <si>
    <t>Ebből:       - Önkorm-okat megillető helyi bírság</t>
  </si>
  <si>
    <t xml:space="preserve">                    - Helyi adópótlék, adóbírság</t>
  </si>
  <si>
    <t xml:space="preserve">                    - Egyéb helyi közhatalmi bevételek</t>
  </si>
  <si>
    <t>Ebből:            - Alakalmazottak téítési díjbevételei</t>
  </si>
  <si>
    <t>Ebből:            - Intézményi ellátási díjak</t>
  </si>
  <si>
    <t xml:space="preserve">                     - Önk-i e.helységek bérbeadásának bev.</t>
  </si>
  <si>
    <t xml:space="preserve">                     - Önkorm-i lakások lakbérbevétele</t>
  </si>
  <si>
    <t>Ebből:         - Önkorm.-ok üzemeltetésbe adásból származó bevétele</t>
  </si>
  <si>
    <t xml:space="preserve">  B4041341</t>
  </si>
  <si>
    <t xml:space="preserve">  B4041342</t>
  </si>
  <si>
    <t xml:space="preserve">      B40211</t>
  </si>
  <si>
    <t xml:space="preserve">      B40511</t>
  </si>
  <si>
    <t>B61</t>
  </si>
  <si>
    <t>B62</t>
  </si>
  <si>
    <t>B63</t>
  </si>
  <si>
    <t>B6</t>
  </si>
  <si>
    <t>Működési célú átvett pénzeszközök összesen</t>
  </si>
  <si>
    <t>M.célú garancia és kez.váll.szárm.megt.áht.kív.</t>
  </si>
  <si>
    <t>Egyéb működési célú átvett pénzeszközök</t>
  </si>
  <si>
    <t>B811</t>
  </si>
  <si>
    <t>B812</t>
  </si>
  <si>
    <t>B813</t>
  </si>
  <si>
    <t>B814</t>
  </si>
  <si>
    <t>B815</t>
  </si>
  <si>
    <t>B816</t>
  </si>
  <si>
    <t>B817</t>
  </si>
  <si>
    <t>B818</t>
  </si>
  <si>
    <t>B82</t>
  </si>
  <si>
    <t>B83</t>
  </si>
  <si>
    <t>Küldöldi finanszírozás bevételei</t>
  </si>
  <si>
    <t>Hitel és kölcsönfelvétel áht-n kívülről</t>
  </si>
  <si>
    <t>Belföldi értékpapírok bevételei</t>
  </si>
  <si>
    <t>Maradvány igénybevétele</t>
  </si>
  <si>
    <t>Államháztartáson beüli megelőlegezések</t>
  </si>
  <si>
    <t>Államháztartáson beüli megelőleg. törlesztése</t>
  </si>
  <si>
    <t>Bérletek megszüntetése</t>
  </si>
  <si>
    <t>Központi kv-i sajátos finanszírozási bevételek</t>
  </si>
  <si>
    <t>Központi, irányítószervi támogatás</t>
  </si>
  <si>
    <t>B8</t>
  </si>
  <si>
    <t>Finanszírozási bevételek összesen</t>
  </si>
  <si>
    <t>Működési bevételek mindösszesen</t>
  </si>
  <si>
    <t xml:space="preserve">    B404131</t>
  </si>
  <si>
    <t xml:space="preserve">     B34111</t>
  </si>
  <si>
    <t xml:space="preserve">      B34112</t>
  </si>
  <si>
    <t xml:space="preserve">      B34113</t>
  </si>
  <si>
    <t xml:space="preserve">      B34114</t>
  </si>
  <si>
    <t xml:space="preserve">    B351121</t>
  </si>
  <si>
    <t xml:space="preserve">    B354121</t>
  </si>
  <si>
    <t xml:space="preserve">      B36126</t>
  </si>
  <si>
    <t xml:space="preserve">      B36128</t>
  </si>
  <si>
    <t xml:space="preserve">      B36129</t>
  </si>
  <si>
    <t>e Forint</t>
  </si>
  <si>
    <t>Kötelező feladatok</t>
  </si>
  <si>
    <t>Működési kv-i bevételek összesen (B1+B3+B4+B6)</t>
  </si>
  <si>
    <t>Adóssághoz nem kapcs.szárm.ügyletek bev.</t>
  </si>
  <si>
    <t>Települési önkorm.-ok egyes köznev.-i fel.tám.</t>
  </si>
  <si>
    <t>M.célú visszatérítendő t.,kölcs.,visszatér.áht.k.</t>
  </si>
  <si>
    <t>Ebből:                      - Építményadó</t>
  </si>
  <si>
    <t>Ebből:          - Önkorm-okat megillető helyi bírság</t>
  </si>
  <si>
    <t>Önként váll.felad.</t>
  </si>
  <si>
    <t>Állami feladatok</t>
  </si>
  <si>
    <t>Ebből:       - Helyi önk.-okat megillető gépjárműadó</t>
  </si>
  <si>
    <t>Ebből:                   - Építményadó</t>
  </si>
  <si>
    <t xml:space="preserve">                               - Telekadó</t>
  </si>
  <si>
    <t xml:space="preserve">                               - Idegenforgalmi adó</t>
  </si>
  <si>
    <t xml:space="preserve">                               - Magánszem.kommunális adója</t>
  </si>
  <si>
    <t>Kötelező feladat</t>
  </si>
  <si>
    <t>Óvoda</t>
  </si>
  <si>
    <t>Műv.Ház</t>
  </si>
  <si>
    <t>Polg.    Hivatal</t>
  </si>
  <si>
    <t>Önkormány- zat</t>
  </si>
  <si>
    <t>B13</t>
  </si>
  <si>
    <t>M.célú garancia és kez.váll.szárm.megt.áht.bel.</t>
  </si>
  <si>
    <t>B14</t>
  </si>
  <si>
    <t>B15</t>
  </si>
  <si>
    <t>B16</t>
  </si>
  <si>
    <t>Egyéb műk.c.támogatások bevétele áht.belülről</t>
  </si>
  <si>
    <t>M.célú visszatérítendő t.kölcs.,visszatér.áht.b.</t>
  </si>
  <si>
    <t>M.célú visszatérítendő tám., k.igénybev.áht.b.</t>
  </si>
  <si>
    <t>B355</t>
  </si>
  <si>
    <t>Egyéb áruhasználati és szolgáltatási adó</t>
  </si>
  <si>
    <t>B355115</t>
  </si>
  <si>
    <t>Talajterhelési díj</t>
  </si>
  <si>
    <t>B355121</t>
  </si>
  <si>
    <t>Idegenforgalmi adó (tartózkodás utáni)</t>
  </si>
  <si>
    <t xml:space="preserve">  </t>
  </si>
  <si>
    <t>4. sz.melléklet</t>
  </si>
  <si>
    <t>4.1. sz.melléklet</t>
  </si>
  <si>
    <t>Pilisborosjenő Község Önkormányzatának 2018. évi működési bevételeinek előirányzatai feladatonként</t>
  </si>
  <si>
    <t>2018. évi eredeti előirányzat</t>
  </si>
  <si>
    <t>2018. évi módosított előirányzat</t>
  </si>
  <si>
    <t>B4021</t>
  </si>
  <si>
    <t>Ebből:            - Önk.vagyon üz.szárm.bevétel</t>
  </si>
  <si>
    <t>Ebből:            - Egyéb szolgáltatások bevételei</t>
  </si>
  <si>
    <t>B410</t>
  </si>
  <si>
    <t>Pilisborosjenő Község Önkormányzatának 2018. évi működési bevételek előirányzatai intézményenként</t>
  </si>
  <si>
    <t>Pilisborosjenő Község Önkormányzatának 2018. évi működési bevételek előirányzatai (Önkormányzat)</t>
  </si>
  <si>
    <t>Önkormány- zatok elszámolásai a központi költségvetéssel</t>
  </si>
  <si>
    <t>Választá- sok</t>
  </si>
  <si>
    <t>Orvosi ügyelet</t>
  </si>
  <si>
    <t>Foglalko-zás eü.</t>
  </si>
  <si>
    <t>Adó,- vám,- és jövedéki igazgatás</t>
  </si>
  <si>
    <t>Önkormányza- tok és hivatalok jogalkotó és igazgazási tev.</t>
  </si>
  <si>
    <t>Beruházások</t>
  </si>
  <si>
    <t>Város és Községgazdál- kodás</t>
  </si>
  <si>
    <t>Iskolai intézményi étkeztetés</t>
  </si>
  <si>
    <t>Közfoglalkoz- tatás</t>
  </si>
  <si>
    <t>Közvilágítás</t>
  </si>
  <si>
    <t>Szennyvíz elvezetés és kezelés</t>
  </si>
  <si>
    <t>Hulladékgaz- dálkodás</t>
  </si>
  <si>
    <t>Segélyek</t>
  </si>
  <si>
    <t>Szociális ellátások</t>
  </si>
  <si>
    <t>Egészségügy ellátások</t>
  </si>
  <si>
    <t>Állat egészségügy</t>
  </si>
  <si>
    <t>Civil szervezetek támogatása</t>
  </si>
  <si>
    <t>Folyóirat kiadás</t>
  </si>
  <si>
    <t>Lakó és nem lakóingatlan bérbeadás</t>
  </si>
  <si>
    <t>Járóbeteg ellátás (egészségház)</t>
  </si>
  <si>
    <t>Intézmény finanszírozás</t>
  </si>
  <si>
    <t xml:space="preserve"> </t>
  </si>
  <si>
    <t>Ebből:                    - Építményadó</t>
  </si>
  <si>
    <t>Pilisborosjenői Polgármesteri Hivatal 2018 évi működési bevételek előirányzatai</t>
  </si>
  <si>
    <t>Önkormányzatok és hivatalok jogalkotó és igazgazási tev.</t>
  </si>
  <si>
    <t>Közterület rendjének fenntartása</t>
  </si>
  <si>
    <t xml:space="preserve">      B34111</t>
  </si>
  <si>
    <t>Választások</t>
  </si>
  <si>
    <t>Mód. Ei.</t>
  </si>
  <si>
    <t>Eredeti ei.</t>
  </si>
  <si>
    <t>Pilisborosjenői Mesevölgy Óvoda 2018. évi működési bevételek előirányzatai</t>
  </si>
  <si>
    <t>Nemzetiségi óvodai nevfelés, ellátás szakmai feladatai</t>
  </si>
  <si>
    <t>Óvodai intézményi étkezés</t>
  </si>
  <si>
    <t>Felnőtt intézményi étkezés</t>
  </si>
  <si>
    <t>4.1.3.sz.melléklet</t>
  </si>
  <si>
    <t>4.1.1.sz.melléklet</t>
  </si>
  <si>
    <t>4.1.2.sz.melléklet</t>
  </si>
  <si>
    <t>ő</t>
  </si>
  <si>
    <t>Reichel József Művelődési Ház és Könyvtár 2018. évi működési bevételek előirányzatai</t>
  </si>
  <si>
    <t>Könyvtári szolgáltatások</t>
  </si>
  <si>
    <t>Közművelő -dés</t>
  </si>
  <si>
    <t>Rendezvé -nyek</t>
  </si>
  <si>
    <t>Ingatlan bérbeadás</t>
  </si>
  <si>
    <t>Eredei ei.</t>
  </si>
  <si>
    <t>Módosítot ei.</t>
  </si>
  <si>
    <t>4.1.4.sz.melléklet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</si>
</sst>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i/>
      <sz val="11"/>
      <color indexed="8"/>
      <name val="Calibri"/>
      <family val="2"/>
      <charset val="238"/>
    </font>
    <font>
      <b/>
      <i/>
      <sz val="12"/>
      <color indexed="8"/>
      <name val="Calibri"/>
      <family val="2"/>
      <charset val="238"/>
    </font>
    <font>
      <i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color indexed="8"/>
      <name val="Times New Roman"/>
      <family val="1"/>
      <charset val="238"/>
    </font>
    <font>
      <b/>
      <sz val="10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63">
    <xf numFmtId="0" fontId="0" fillId="0" borderId="0" xfId="0"/>
    <xf numFmtId="0" fontId="1" fillId="0" borderId="0" xfId="0" applyFont="1"/>
    <xf numFmtId="0" fontId="1" fillId="0" borderId="0" xfId="0" applyFont="1" applyAlignment="1"/>
    <xf numFmtId="0" fontId="0" fillId="0" borderId="0" xfId="0" applyFill="1"/>
    <xf numFmtId="3" fontId="0" fillId="0" borderId="0" xfId="0" applyNumberFormat="1" applyFill="1"/>
    <xf numFmtId="3" fontId="3" fillId="0" borderId="0" xfId="0" applyNumberFormat="1" applyFont="1" applyFill="1" applyAlignment="1">
      <alignment horizontal="right"/>
    </xf>
    <xf numFmtId="3" fontId="5" fillId="0" borderId="0" xfId="0" applyNumberFormat="1" applyFont="1" applyFill="1" applyAlignment="1">
      <alignment horizontal="right"/>
    </xf>
    <xf numFmtId="3" fontId="2" fillId="0" borderId="6" xfId="0" applyNumberFormat="1" applyFont="1" applyFill="1" applyBorder="1" applyAlignment="1">
      <alignment horizontal="center" vertical="center" wrapText="1"/>
    </xf>
    <xf numFmtId="3" fontId="2" fillId="0" borderId="7" xfId="0" applyNumberFormat="1" applyFont="1" applyFill="1" applyBorder="1" applyAlignment="1">
      <alignment horizontal="center" vertical="center" wrapText="1"/>
    </xf>
    <xf numFmtId="0" fontId="0" fillId="0" borderId="14" xfId="0" applyFill="1" applyBorder="1"/>
    <xf numFmtId="0" fontId="0" fillId="0" borderId="15" xfId="0" applyFill="1" applyBorder="1"/>
    <xf numFmtId="3" fontId="0" fillId="0" borderId="15" xfId="0" applyNumberFormat="1" applyFill="1" applyBorder="1"/>
    <xf numFmtId="3" fontId="0" fillId="0" borderId="18" xfId="0" applyNumberFormat="1" applyFill="1" applyBorder="1"/>
    <xf numFmtId="0" fontId="0" fillId="0" borderId="2" xfId="0" applyFill="1" applyBorder="1"/>
    <xf numFmtId="0" fontId="0" fillId="0" borderId="1" xfId="0" applyFill="1" applyBorder="1"/>
    <xf numFmtId="3" fontId="0" fillId="0" borderId="1" xfId="0" applyNumberFormat="1" applyFill="1" applyBorder="1"/>
    <xf numFmtId="3" fontId="0" fillId="0" borderId="19" xfId="0" applyNumberFormat="1" applyFill="1" applyBorder="1"/>
    <xf numFmtId="0" fontId="0" fillId="0" borderId="8" xfId="0" applyFill="1" applyBorder="1"/>
    <xf numFmtId="0" fontId="0" fillId="0" borderId="9" xfId="0" applyFill="1" applyBorder="1"/>
    <xf numFmtId="3" fontId="0" fillId="0" borderId="9" xfId="0" applyNumberFormat="1" applyFill="1" applyBorder="1"/>
    <xf numFmtId="3" fontId="0" fillId="0" borderId="20" xfId="0" applyNumberFormat="1" applyFill="1" applyBorder="1"/>
    <xf numFmtId="3" fontId="0" fillId="0" borderId="21" xfId="0" applyNumberFormat="1" applyFill="1" applyBorder="1"/>
    <xf numFmtId="3" fontId="0" fillId="0" borderId="22" xfId="0" applyNumberFormat="1" applyFill="1" applyBorder="1"/>
    <xf numFmtId="0" fontId="1" fillId="0" borderId="5" xfId="0" applyFont="1" applyFill="1" applyBorder="1"/>
    <xf numFmtId="0" fontId="1" fillId="0" borderId="6" xfId="0" applyFont="1" applyFill="1" applyBorder="1"/>
    <xf numFmtId="3" fontId="1" fillId="0" borderId="6" xfId="0" applyNumberFormat="1" applyFont="1" applyFill="1" applyBorder="1"/>
    <xf numFmtId="3" fontId="0" fillId="0" borderId="7" xfId="0" applyNumberFormat="1" applyFill="1" applyBorder="1"/>
    <xf numFmtId="0" fontId="0" fillId="0" borderId="3" xfId="0" applyFill="1" applyBorder="1"/>
    <xf numFmtId="0" fontId="0" fillId="0" borderId="4" xfId="0" applyFill="1" applyBorder="1"/>
    <xf numFmtId="3" fontId="0" fillId="0" borderId="4" xfId="0" applyNumberFormat="1" applyFill="1" applyBorder="1"/>
    <xf numFmtId="3" fontId="0" fillId="0" borderId="12" xfId="0" applyNumberFormat="1" applyFill="1" applyBorder="1"/>
    <xf numFmtId="3" fontId="0" fillId="0" borderId="17" xfId="0" applyNumberFormat="1" applyFill="1" applyBorder="1"/>
    <xf numFmtId="0" fontId="5" fillId="0" borderId="2" xfId="0" applyFont="1" applyFill="1" applyBorder="1"/>
    <xf numFmtId="0" fontId="5" fillId="0" borderId="1" xfId="0" applyFont="1" applyFill="1" applyBorder="1"/>
    <xf numFmtId="3" fontId="5" fillId="0" borderId="1" xfId="0" applyNumberFormat="1" applyFont="1" applyFill="1" applyBorder="1"/>
    <xf numFmtId="3" fontId="5" fillId="0" borderId="17" xfId="0" applyNumberFormat="1" applyFont="1" applyFill="1" applyBorder="1"/>
    <xf numFmtId="0" fontId="5" fillId="0" borderId="8" xfId="0" applyFont="1" applyFill="1" applyBorder="1"/>
    <xf numFmtId="0" fontId="5" fillId="0" borderId="9" xfId="0" applyFont="1" applyFill="1" applyBorder="1"/>
    <xf numFmtId="3" fontId="5" fillId="0" borderId="9" xfId="0" applyNumberFormat="1" applyFont="1" applyFill="1" applyBorder="1"/>
    <xf numFmtId="3" fontId="1" fillId="0" borderId="16" xfId="0" applyNumberFormat="1" applyFont="1" applyFill="1" applyBorder="1"/>
    <xf numFmtId="0" fontId="5" fillId="0" borderId="1" xfId="0" applyFont="1" applyFill="1" applyBorder="1" applyAlignment="1">
      <alignment wrapText="1"/>
    </xf>
    <xf numFmtId="0" fontId="0" fillId="0" borderId="10" xfId="0" applyFill="1" applyBorder="1"/>
    <xf numFmtId="0" fontId="0" fillId="0" borderId="11" xfId="0" applyFill="1" applyBorder="1"/>
    <xf numFmtId="3" fontId="0" fillId="0" borderId="11" xfId="0" applyNumberFormat="1" applyFill="1" applyBorder="1"/>
    <xf numFmtId="3" fontId="0" fillId="0" borderId="13" xfId="0" applyNumberFormat="1" applyFill="1" applyBorder="1"/>
    <xf numFmtId="3" fontId="4" fillId="0" borderId="6" xfId="0" applyNumberFormat="1" applyFont="1" applyFill="1" applyBorder="1"/>
    <xf numFmtId="3" fontId="4" fillId="0" borderId="16" xfId="0" applyNumberFormat="1" applyFont="1" applyFill="1" applyBorder="1"/>
    <xf numFmtId="0" fontId="0" fillId="0" borderId="23" xfId="0" applyFill="1" applyBorder="1"/>
    <xf numFmtId="0" fontId="0" fillId="0" borderId="24" xfId="0" applyFill="1" applyBorder="1"/>
    <xf numFmtId="3" fontId="2" fillId="0" borderId="16" xfId="0" applyNumberFormat="1" applyFont="1" applyFill="1" applyBorder="1" applyAlignment="1">
      <alignment horizontal="center" vertical="center" wrapText="1"/>
    </xf>
    <xf numFmtId="3" fontId="0" fillId="0" borderId="25" xfId="0" applyNumberFormat="1" applyFill="1" applyBorder="1"/>
    <xf numFmtId="3" fontId="1" fillId="0" borderId="18" xfId="0" applyNumberFormat="1" applyFont="1" applyFill="1" applyBorder="1"/>
    <xf numFmtId="3" fontId="1" fillId="0" borderId="19" xfId="0" applyNumberFormat="1" applyFont="1" applyFill="1" applyBorder="1"/>
    <xf numFmtId="3" fontId="0" fillId="0" borderId="26" xfId="0" applyNumberFormat="1" applyFill="1" applyBorder="1"/>
    <xf numFmtId="3" fontId="1" fillId="0" borderId="27" xfId="0" applyNumberFormat="1" applyFont="1" applyFill="1" applyBorder="1"/>
    <xf numFmtId="3" fontId="1" fillId="0" borderId="7" xfId="0" applyNumberFormat="1" applyFont="1" applyFill="1" applyBorder="1"/>
    <xf numFmtId="0" fontId="0" fillId="0" borderId="2" xfId="0" applyFont="1" applyFill="1" applyBorder="1"/>
    <xf numFmtId="0" fontId="0" fillId="0" borderId="1" xfId="0" applyFont="1" applyFill="1" applyBorder="1"/>
    <xf numFmtId="3" fontId="0" fillId="0" borderId="12" xfId="0" applyNumberFormat="1" applyFont="1" applyFill="1" applyBorder="1"/>
    <xf numFmtId="3" fontId="1" fillId="0" borderId="20" xfId="0" applyNumberFormat="1" applyFont="1" applyFill="1" applyBorder="1"/>
    <xf numFmtId="3" fontId="4" fillId="0" borderId="7" xfId="0" applyNumberFormat="1" applyFont="1" applyFill="1" applyBorder="1"/>
    <xf numFmtId="3" fontId="1" fillId="0" borderId="0" xfId="0" applyNumberFormat="1" applyFont="1" applyFill="1"/>
    <xf numFmtId="0" fontId="6" fillId="0" borderId="2" xfId="0" applyFont="1" applyFill="1" applyBorder="1"/>
    <xf numFmtId="0" fontId="6" fillId="0" borderId="1" xfId="0" applyFont="1" applyFill="1" applyBorder="1"/>
    <xf numFmtId="3" fontId="6" fillId="0" borderId="1" xfId="0" applyNumberFormat="1" applyFont="1" applyFill="1" applyBorder="1"/>
    <xf numFmtId="0" fontId="1" fillId="0" borderId="0" xfId="0" applyFont="1" applyFill="1" applyAlignment="1">
      <alignment horizontal="center"/>
    </xf>
    <xf numFmtId="3" fontId="2" fillId="0" borderId="30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right"/>
    </xf>
    <xf numFmtId="3" fontId="0" fillId="0" borderId="34" xfId="0" applyNumberFormat="1" applyFill="1" applyBorder="1"/>
    <xf numFmtId="3" fontId="1" fillId="0" borderId="6" xfId="0" applyNumberFormat="1" applyFont="1" applyFill="1" applyBorder="1" applyAlignment="1">
      <alignment horizontal="center" vertical="center" wrapText="1"/>
    </xf>
    <xf numFmtId="3" fontId="10" fillId="0" borderId="6" xfId="0" applyNumberFormat="1" applyFont="1" applyFill="1" applyBorder="1" applyAlignment="1">
      <alignment horizontal="center" vertical="center" wrapText="1"/>
    </xf>
    <xf numFmtId="3" fontId="0" fillId="0" borderId="35" xfId="0" applyNumberFormat="1" applyFill="1" applyBorder="1"/>
    <xf numFmtId="3" fontId="0" fillId="0" borderId="36" xfId="0" applyNumberFormat="1" applyFill="1" applyBorder="1"/>
    <xf numFmtId="3" fontId="0" fillId="0" borderId="0" xfId="0" applyNumberFormat="1" applyFill="1" applyBorder="1"/>
    <xf numFmtId="0" fontId="0" fillId="0" borderId="0" xfId="0" applyFill="1" applyBorder="1"/>
    <xf numFmtId="3" fontId="0" fillId="0" borderId="0" xfId="0" applyNumberFormat="1"/>
    <xf numFmtId="3" fontId="3" fillId="0" borderId="0" xfId="0" applyNumberFormat="1" applyFont="1" applyAlignment="1">
      <alignment horizontal="right"/>
    </xf>
    <xf numFmtId="3" fontId="5" fillId="0" borderId="0" xfId="0" applyNumberFormat="1" applyFont="1" applyAlignment="1">
      <alignment horizontal="right"/>
    </xf>
    <xf numFmtId="3" fontId="10" fillId="0" borderId="6" xfId="0" applyNumberFormat="1" applyFont="1" applyBorder="1" applyAlignment="1">
      <alignment horizontal="center" vertical="center" wrapText="1"/>
    </xf>
    <xf numFmtId="3" fontId="1" fillId="0" borderId="6" xfId="0" applyNumberFormat="1" applyFont="1" applyBorder="1" applyAlignment="1">
      <alignment horizontal="center" vertical="center" wrapText="1"/>
    </xf>
    <xf numFmtId="3" fontId="1" fillId="0" borderId="16" xfId="0" applyNumberFormat="1" applyFont="1" applyBorder="1" applyAlignment="1">
      <alignment horizontal="center" vertical="center" wrapText="1"/>
    </xf>
    <xf numFmtId="3" fontId="2" fillId="0" borderId="7" xfId="0" applyNumberFormat="1" applyFont="1" applyBorder="1" applyAlignment="1">
      <alignment horizontal="center" vertical="center" wrapText="1"/>
    </xf>
    <xf numFmtId="0" fontId="0" fillId="0" borderId="3" xfId="0" applyBorder="1"/>
    <xf numFmtId="0" fontId="0" fillId="0" borderId="4" xfId="0" applyBorder="1"/>
    <xf numFmtId="3" fontId="0" fillId="0" borderId="4" xfId="0" applyNumberFormat="1" applyBorder="1"/>
    <xf numFmtId="3" fontId="0" fillId="0" borderId="19" xfId="0" applyNumberFormat="1" applyBorder="1"/>
    <xf numFmtId="0" fontId="0" fillId="0" borderId="2" xfId="0" applyBorder="1"/>
    <xf numFmtId="0" fontId="0" fillId="0" borderId="1" xfId="0" applyBorder="1"/>
    <xf numFmtId="3" fontId="0" fillId="0" borderId="1" xfId="0" applyNumberFormat="1" applyBorder="1"/>
    <xf numFmtId="3" fontId="0" fillId="0" borderId="21" xfId="0" applyNumberFormat="1" applyBorder="1"/>
    <xf numFmtId="0" fontId="0" fillId="0" borderId="8" xfId="0" applyBorder="1"/>
    <xf numFmtId="0" fontId="0" fillId="0" borderId="9" xfId="0" applyBorder="1"/>
    <xf numFmtId="3" fontId="0" fillId="0" borderId="9" xfId="0" applyNumberFormat="1" applyBorder="1"/>
    <xf numFmtId="0" fontId="1" fillId="0" borderId="5" xfId="0" applyFont="1" applyBorder="1"/>
    <xf numFmtId="0" fontId="1" fillId="0" borderId="6" xfId="0" applyFont="1" applyBorder="1"/>
    <xf numFmtId="3" fontId="1" fillId="0" borderId="6" xfId="0" applyNumberFormat="1" applyFont="1" applyBorder="1"/>
    <xf numFmtId="3" fontId="1" fillId="0" borderId="7" xfId="0" applyNumberFormat="1" applyFont="1" applyBorder="1"/>
    <xf numFmtId="3" fontId="0" fillId="0" borderId="37" xfId="0" applyNumberFormat="1" applyBorder="1"/>
    <xf numFmtId="0" fontId="5" fillId="0" borderId="2" xfId="0" applyFont="1" applyBorder="1"/>
    <xf numFmtId="0" fontId="5" fillId="0" borderId="1" xfId="0" applyFont="1" applyBorder="1"/>
    <xf numFmtId="0" fontId="5" fillId="0" borderId="8" xfId="0" applyFont="1" applyBorder="1"/>
    <xf numFmtId="0" fontId="5" fillId="0" borderId="9" xfId="0" applyFont="1" applyBorder="1"/>
    <xf numFmtId="0" fontId="5" fillId="0" borderId="1" xfId="0" applyFont="1" applyBorder="1" applyAlignment="1">
      <alignment wrapText="1"/>
    </xf>
    <xf numFmtId="0" fontId="0" fillId="0" borderId="10" xfId="0" applyBorder="1"/>
    <xf numFmtId="0" fontId="0" fillId="0" borderId="11" xfId="0" applyBorder="1"/>
    <xf numFmtId="3" fontId="0" fillId="0" borderId="11" xfId="0" applyNumberFormat="1" applyBorder="1"/>
    <xf numFmtId="3" fontId="0" fillId="0" borderId="0" xfId="0" applyNumberFormat="1" applyBorder="1"/>
    <xf numFmtId="3" fontId="4" fillId="0" borderId="6" xfId="0" applyNumberFormat="1" applyFont="1" applyBorder="1"/>
    <xf numFmtId="3" fontId="4" fillId="0" borderId="7" xfId="0" applyNumberFormat="1" applyFont="1" applyBorder="1"/>
    <xf numFmtId="0" fontId="1" fillId="0" borderId="0" xfId="0" applyFont="1" applyAlignment="1">
      <alignment horizontal="center"/>
    </xf>
    <xf numFmtId="3" fontId="10" fillId="0" borderId="30" xfId="0" applyNumberFormat="1" applyFont="1" applyBorder="1" applyAlignment="1">
      <alignment horizontal="center" vertical="center" wrapText="1"/>
    </xf>
    <xf numFmtId="3" fontId="1" fillId="0" borderId="39" xfId="0" applyNumberFormat="1" applyFont="1" applyFill="1" applyBorder="1" applyAlignment="1">
      <alignment horizontal="center" vertical="center" wrapText="1"/>
    </xf>
    <xf numFmtId="3" fontId="10" fillId="0" borderId="39" xfId="0" applyNumberFormat="1" applyFont="1" applyFill="1" applyBorder="1" applyAlignment="1">
      <alignment horizontal="center" vertical="center" wrapText="1"/>
    </xf>
    <xf numFmtId="3" fontId="2" fillId="0" borderId="40" xfId="0" applyNumberFormat="1" applyFont="1" applyFill="1" applyBorder="1" applyAlignment="1">
      <alignment horizontal="center" vertical="center" wrapText="1"/>
    </xf>
    <xf numFmtId="3" fontId="9" fillId="0" borderId="5" xfId="0" applyNumberFormat="1" applyFont="1" applyFill="1" applyBorder="1" applyAlignment="1">
      <alignment horizontal="center" vertical="center" wrapText="1"/>
    </xf>
    <xf numFmtId="3" fontId="9" fillId="0" borderId="6" xfId="0" applyNumberFormat="1" applyFont="1" applyFill="1" applyBorder="1" applyAlignment="1">
      <alignment horizontal="center" vertical="center" wrapText="1"/>
    </xf>
    <xf numFmtId="3" fontId="0" fillId="0" borderId="18" xfId="0" applyNumberFormat="1" applyBorder="1"/>
    <xf numFmtId="3" fontId="1" fillId="0" borderId="16" xfId="0" applyNumberFormat="1" applyFont="1" applyBorder="1"/>
    <xf numFmtId="3" fontId="0" fillId="0" borderId="12" xfId="0" applyNumberFormat="1" applyBorder="1"/>
    <xf numFmtId="3" fontId="0" fillId="0" borderId="17" xfId="0" applyNumberFormat="1" applyBorder="1"/>
    <xf numFmtId="3" fontId="5" fillId="0" borderId="1" xfId="0" applyNumberFormat="1" applyFont="1" applyBorder="1"/>
    <xf numFmtId="3" fontId="0" fillId="0" borderId="13" xfId="0" applyNumberFormat="1" applyBorder="1"/>
    <xf numFmtId="3" fontId="0" fillId="0" borderId="20" xfId="0" applyNumberFormat="1" applyBorder="1"/>
    <xf numFmtId="3" fontId="4" fillId="0" borderId="16" xfId="0" applyNumberFormat="1" applyFont="1" applyBorder="1"/>
    <xf numFmtId="3" fontId="1" fillId="0" borderId="7" xfId="0" applyNumberFormat="1" applyFont="1" applyBorder="1" applyAlignment="1">
      <alignment horizontal="center" vertical="center" wrapText="1"/>
    </xf>
    <xf numFmtId="0" fontId="0" fillId="0" borderId="14" xfId="0" applyBorder="1"/>
    <xf numFmtId="0" fontId="0" fillId="0" borderId="15" xfId="0" applyBorder="1"/>
    <xf numFmtId="3" fontId="0" fillId="0" borderId="7" xfId="0" applyNumberFormat="1" applyBorder="1"/>
    <xf numFmtId="3" fontId="1" fillId="0" borderId="5" xfId="0" applyNumberFormat="1" applyFont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3" fontId="7" fillId="0" borderId="29" xfId="0" applyNumberFormat="1" applyFont="1" applyFill="1" applyBorder="1" applyAlignment="1">
      <alignment horizontal="center"/>
    </xf>
    <xf numFmtId="3" fontId="7" fillId="0" borderId="28" xfId="0" applyNumberFormat="1" applyFont="1" applyFill="1" applyBorder="1" applyAlignment="1">
      <alignment horizontal="center"/>
    </xf>
    <xf numFmtId="3" fontId="7" fillId="0" borderId="33" xfId="0" applyNumberFormat="1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3" fontId="8" fillId="0" borderId="29" xfId="0" applyNumberFormat="1" applyFont="1" applyFill="1" applyBorder="1" applyAlignment="1">
      <alignment horizontal="center"/>
    </xf>
    <xf numFmtId="3" fontId="8" fillId="0" borderId="28" xfId="0" applyNumberFormat="1" applyFont="1" applyFill="1" applyBorder="1" applyAlignment="1">
      <alignment horizontal="center"/>
    </xf>
    <xf numFmtId="3" fontId="8" fillId="0" borderId="33" xfId="0" applyNumberFormat="1" applyFont="1" applyFill="1" applyBorder="1" applyAlignment="1">
      <alignment horizontal="center"/>
    </xf>
    <xf numFmtId="3" fontId="9" fillId="0" borderId="41" xfId="0" applyNumberFormat="1" applyFont="1" applyFill="1" applyBorder="1" applyAlignment="1">
      <alignment horizontal="center" vertical="center" wrapText="1"/>
    </xf>
    <xf numFmtId="3" fontId="9" fillId="0" borderId="38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3" fontId="7" fillId="0" borderId="29" xfId="0" applyNumberFormat="1" applyFont="1" applyBorder="1" applyAlignment="1">
      <alignment horizontal="center"/>
    </xf>
    <xf numFmtId="3" fontId="7" fillId="0" borderId="28" xfId="0" applyNumberFormat="1" applyFont="1" applyBorder="1" applyAlignment="1">
      <alignment horizontal="center"/>
    </xf>
    <xf numFmtId="3" fontId="7" fillId="0" borderId="33" xfId="0" applyNumberFormat="1" applyFont="1" applyBorder="1" applyAlignment="1">
      <alignment horizontal="center"/>
    </xf>
    <xf numFmtId="3" fontId="1" fillId="0" borderId="16" xfId="0" applyNumberFormat="1" applyFont="1" applyBorder="1" applyAlignment="1">
      <alignment horizontal="center" vertical="center" wrapText="1"/>
    </xf>
    <xf numFmtId="3" fontId="1" fillId="0" borderId="30" xfId="0" applyNumberFormat="1" applyFont="1" applyBorder="1" applyAlignment="1">
      <alignment horizontal="center" vertical="center" wrapText="1"/>
    </xf>
    <xf numFmtId="3" fontId="1" fillId="0" borderId="33" xfId="0" applyNumberFormat="1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Munka1"/>
  <dimension ref="A1:R74"/>
  <sheetViews>
    <sheetView tabSelected="1" zoomScaleNormal="100" workbookViewId="0">
      <selection activeCell="G6" sqref="G6:G10"/>
    </sheetView>
  </sheetViews>
  <sheetFormatPr defaultRowHeight="15" x14ac:dyDescent="0.25"/>
  <cols>
    <col min="1" max="1" width="9.85546875" style="3" customWidth="1"/>
    <col min="2" max="2" width="45" style="3" customWidth="1"/>
    <col min="3" max="5" width="11" style="4" customWidth="1"/>
    <col min="6" max="6" width="11" style="61" customWidth="1"/>
    <col min="7" max="9" width="11" style="4" customWidth="1"/>
    <col min="10" max="10" width="11" style="61" customWidth="1"/>
    <col min="11" max="17" width="11.7109375" customWidth="1"/>
    <col min="18" max="18" width="11.85546875" customWidth="1"/>
  </cols>
  <sheetData>
    <row r="1" spans="1:18" x14ac:dyDescent="0.25">
      <c r="F1" s="5"/>
      <c r="J1" s="5" t="s">
        <v>139</v>
      </c>
    </row>
    <row r="2" spans="1:18" x14ac:dyDescent="0.25">
      <c r="A2" s="135" t="s">
        <v>141</v>
      </c>
      <c r="B2" s="135"/>
      <c r="C2" s="135"/>
      <c r="D2" s="135"/>
      <c r="E2" s="135"/>
      <c r="F2" s="135"/>
      <c r="G2" s="135"/>
      <c r="H2" s="135"/>
      <c r="I2" s="135"/>
      <c r="J2" s="135"/>
      <c r="K2" s="2"/>
      <c r="L2" s="2"/>
      <c r="M2" s="2"/>
      <c r="N2" s="2"/>
      <c r="O2" s="2"/>
      <c r="P2" s="2"/>
      <c r="Q2" s="2"/>
      <c r="R2" s="2"/>
    </row>
    <row r="3" spans="1:18" ht="15.75" thickBot="1" x14ac:dyDescent="0.3">
      <c r="A3" s="65"/>
      <c r="B3" s="65"/>
      <c r="C3" s="65"/>
      <c r="D3" s="65"/>
      <c r="E3" s="65"/>
      <c r="F3" s="65"/>
      <c r="G3" s="2"/>
      <c r="H3" s="2"/>
      <c r="I3" s="2"/>
      <c r="J3" s="5" t="s">
        <v>104</v>
      </c>
      <c r="K3" s="2"/>
      <c r="L3" s="2"/>
      <c r="M3" s="2"/>
      <c r="N3" s="2"/>
      <c r="O3" s="2"/>
      <c r="P3" s="2"/>
      <c r="Q3" s="2"/>
      <c r="R3" s="2"/>
    </row>
    <row r="4" spans="1:18" ht="15.75" thickBot="1" x14ac:dyDescent="0.3">
      <c r="A4" s="133" t="s">
        <v>2</v>
      </c>
      <c r="B4" s="131" t="s">
        <v>0</v>
      </c>
      <c r="C4" s="136" t="s">
        <v>142</v>
      </c>
      <c r="D4" s="137"/>
      <c r="E4" s="137"/>
      <c r="F4" s="137"/>
      <c r="G4" s="136" t="s">
        <v>143</v>
      </c>
      <c r="H4" s="137"/>
      <c r="I4" s="137"/>
      <c r="J4" s="138"/>
    </row>
    <row r="5" spans="1:18" ht="35.25" customHeight="1" thickBot="1" x14ac:dyDescent="0.3">
      <c r="A5" s="134"/>
      <c r="B5" s="132"/>
      <c r="C5" s="66" t="s">
        <v>105</v>
      </c>
      <c r="D5" s="7" t="s">
        <v>112</v>
      </c>
      <c r="E5" s="49" t="s">
        <v>113</v>
      </c>
      <c r="F5" s="8" t="s">
        <v>1</v>
      </c>
      <c r="G5" s="7" t="s">
        <v>105</v>
      </c>
      <c r="H5" s="7" t="s">
        <v>112</v>
      </c>
      <c r="I5" s="49" t="s">
        <v>113</v>
      </c>
      <c r="J5" s="8" t="s">
        <v>1</v>
      </c>
    </row>
    <row r="6" spans="1:18" x14ac:dyDescent="0.25">
      <c r="A6" s="9" t="s">
        <v>3</v>
      </c>
      <c r="B6" s="10" t="s">
        <v>4</v>
      </c>
      <c r="C6" s="11">
        <v>55125</v>
      </c>
      <c r="D6" s="50">
        <v>0</v>
      </c>
      <c r="E6" s="50">
        <v>0</v>
      </c>
      <c r="F6" s="51">
        <f>SUM(C6:E6)</f>
        <v>55125</v>
      </c>
      <c r="G6" s="11">
        <v>55210</v>
      </c>
      <c r="H6" s="50">
        <v>0</v>
      </c>
      <c r="I6" s="50">
        <v>0</v>
      </c>
      <c r="J6" s="51">
        <f>SUM(G6:I6)</f>
        <v>55210</v>
      </c>
    </row>
    <row r="7" spans="1:18" x14ac:dyDescent="0.25">
      <c r="A7" s="13" t="s">
        <v>5</v>
      </c>
      <c r="B7" s="14" t="s">
        <v>6</v>
      </c>
      <c r="C7" s="15">
        <v>81462</v>
      </c>
      <c r="D7" s="30">
        <v>0</v>
      </c>
      <c r="E7" s="30">
        <v>0</v>
      </c>
      <c r="F7" s="52">
        <f t="shared" ref="F7:F15" si="0">SUM(C7:E7)</f>
        <v>81462</v>
      </c>
      <c r="G7" s="15">
        <v>82470</v>
      </c>
      <c r="H7" s="30">
        <v>0</v>
      </c>
      <c r="I7" s="30">
        <v>0</v>
      </c>
      <c r="J7" s="52">
        <f t="shared" ref="J7:J15" si="1">SUM(G7:I7)</f>
        <v>82470</v>
      </c>
    </row>
    <row r="8" spans="1:18" x14ac:dyDescent="0.25">
      <c r="A8" s="13" t="s">
        <v>7</v>
      </c>
      <c r="B8" s="14" t="s">
        <v>8</v>
      </c>
      <c r="C8" s="15">
        <v>47613</v>
      </c>
      <c r="D8" s="30">
        <v>0</v>
      </c>
      <c r="E8" s="30">
        <v>0</v>
      </c>
      <c r="F8" s="52">
        <f t="shared" si="0"/>
        <v>47613</v>
      </c>
      <c r="G8" s="15">
        <v>46653</v>
      </c>
      <c r="H8" s="30">
        <v>0</v>
      </c>
      <c r="I8" s="30">
        <v>0</v>
      </c>
      <c r="J8" s="52">
        <f t="shared" si="1"/>
        <v>46653</v>
      </c>
    </row>
    <row r="9" spans="1:18" x14ac:dyDescent="0.25">
      <c r="A9" s="13" t="s">
        <v>9</v>
      </c>
      <c r="B9" s="14" t="s">
        <v>10</v>
      </c>
      <c r="C9" s="15">
        <v>4598</v>
      </c>
      <c r="D9" s="30">
        <v>0</v>
      </c>
      <c r="E9" s="30">
        <v>0</v>
      </c>
      <c r="F9" s="52">
        <f t="shared" si="0"/>
        <v>4598</v>
      </c>
      <c r="G9" s="15">
        <v>5604</v>
      </c>
      <c r="H9" s="30">
        <v>0</v>
      </c>
      <c r="I9" s="30">
        <v>0</v>
      </c>
      <c r="J9" s="52">
        <f t="shared" si="1"/>
        <v>5604</v>
      </c>
    </row>
    <row r="10" spans="1:18" x14ac:dyDescent="0.25">
      <c r="A10" s="13" t="s">
        <v>11</v>
      </c>
      <c r="B10" s="14" t="s">
        <v>12</v>
      </c>
      <c r="C10" s="15">
        <v>0</v>
      </c>
      <c r="D10" s="30">
        <v>0</v>
      </c>
      <c r="E10" s="30">
        <v>0</v>
      </c>
      <c r="F10" s="52">
        <f t="shared" si="0"/>
        <v>0</v>
      </c>
      <c r="G10" s="15">
        <v>2694</v>
      </c>
      <c r="H10" s="30">
        <v>0</v>
      </c>
      <c r="I10" s="30">
        <v>0</v>
      </c>
      <c r="J10" s="52">
        <f t="shared" si="1"/>
        <v>2694</v>
      </c>
    </row>
    <row r="11" spans="1:18" x14ac:dyDescent="0.25">
      <c r="A11" s="17" t="s">
        <v>13</v>
      </c>
      <c r="B11" s="18" t="s">
        <v>14</v>
      </c>
      <c r="C11" s="19">
        <v>0</v>
      </c>
      <c r="D11" s="30">
        <v>0</v>
      </c>
      <c r="E11" s="30">
        <v>0</v>
      </c>
      <c r="F11" s="52">
        <f t="shared" si="0"/>
        <v>0</v>
      </c>
      <c r="G11" s="19">
        <v>0</v>
      </c>
      <c r="H11" s="30">
        <v>0</v>
      </c>
      <c r="I11" s="30">
        <v>0</v>
      </c>
      <c r="J11" s="52">
        <f t="shared" si="1"/>
        <v>0</v>
      </c>
    </row>
    <row r="12" spans="1:18" x14ac:dyDescent="0.25">
      <c r="A12" s="13" t="s">
        <v>124</v>
      </c>
      <c r="B12" s="14" t="s">
        <v>125</v>
      </c>
      <c r="C12" s="15">
        <v>0</v>
      </c>
      <c r="D12" s="30">
        <v>0</v>
      </c>
      <c r="E12" s="31">
        <v>0</v>
      </c>
      <c r="F12" s="52">
        <f t="shared" si="0"/>
        <v>0</v>
      </c>
      <c r="G12" s="15">
        <v>0</v>
      </c>
      <c r="H12" s="30">
        <v>0</v>
      </c>
      <c r="I12" s="31">
        <v>0</v>
      </c>
      <c r="J12" s="52">
        <f t="shared" si="1"/>
        <v>0</v>
      </c>
    </row>
    <row r="13" spans="1:18" x14ac:dyDescent="0.25">
      <c r="A13" s="13" t="s">
        <v>126</v>
      </c>
      <c r="B13" s="14" t="s">
        <v>130</v>
      </c>
      <c r="C13" s="15">
        <v>0</v>
      </c>
      <c r="D13" s="30">
        <v>0</v>
      </c>
      <c r="E13" s="31">
        <v>0</v>
      </c>
      <c r="F13" s="52">
        <f t="shared" si="0"/>
        <v>0</v>
      </c>
      <c r="G13" s="15">
        <v>0</v>
      </c>
      <c r="H13" s="30">
        <v>0</v>
      </c>
      <c r="I13" s="31">
        <v>0</v>
      </c>
      <c r="J13" s="52">
        <f t="shared" si="1"/>
        <v>0</v>
      </c>
    </row>
    <row r="14" spans="1:18" x14ac:dyDescent="0.25">
      <c r="A14" s="13" t="s">
        <v>127</v>
      </c>
      <c r="B14" s="14" t="s">
        <v>131</v>
      </c>
      <c r="C14" s="15">
        <v>0</v>
      </c>
      <c r="D14" s="30">
        <v>0</v>
      </c>
      <c r="E14" s="31">
        <v>0</v>
      </c>
      <c r="F14" s="52">
        <f t="shared" si="0"/>
        <v>0</v>
      </c>
      <c r="G14" s="15">
        <v>0</v>
      </c>
      <c r="H14" s="30">
        <v>0</v>
      </c>
      <c r="I14" s="31">
        <v>0</v>
      </c>
      <c r="J14" s="52">
        <f t="shared" si="1"/>
        <v>0</v>
      </c>
    </row>
    <row r="15" spans="1:18" ht="15.75" thickBot="1" x14ac:dyDescent="0.3">
      <c r="A15" s="47" t="s">
        <v>128</v>
      </c>
      <c r="B15" s="48" t="s">
        <v>129</v>
      </c>
      <c r="C15" s="19">
        <v>13301</v>
      </c>
      <c r="D15" s="30">
        <v>0</v>
      </c>
      <c r="E15" s="53">
        <v>0</v>
      </c>
      <c r="F15" s="54">
        <f t="shared" si="0"/>
        <v>13301</v>
      </c>
      <c r="G15" s="19">
        <v>14252</v>
      </c>
      <c r="H15" s="30">
        <v>0</v>
      </c>
      <c r="I15" s="53">
        <v>0</v>
      </c>
      <c r="J15" s="54">
        <f t="shared" si="1"/>
        <v>14252</v>
      </c>
    </row>
    <row r="16" spans="1:18" ht="15.75" thickBot="1" x14ac:dyDescent="0.3">
      <c r="A16" s="23" t="s">
        <v>15</v>
      </c>
      <c r="B16" s="24" t="s">
        <v>16</v>
      </c>
      <c r="C16" s="25">
        <f t="shared" ref="C16:J16" si="2">SUM(C6:C15)</f>
        <v>202099</v>
      </c>
      <c r="D16" s="25">
        <f t="shared" si="2"/>
        <v>0</v>
      </c>
      <c r="E16" s="39">
        <f t="shared" si="2"/>
        <v>0</v>
      </c>
      <c r="F16" s="55">
        <f t="shared" si="2"/>
        <v>202099</v>
      </c>
      <c r="G16" s="25">
        <f t="shared" si="2"/>
        <v>206883</v>
      </c>
      <c r="H16" s="25">
        <f t="shared" si="2"/>
        <v>0</v>
      </c>
      <c r="I16" s="39">
        <f t="shared" si="2"/>
        <v>0</v>
      </c>
      <c r="J16" s="55">
        <f t="shared" si="2"/>
        <v>206883</v>
      </c>
    </row>
    <row r="17" spans="1:10" x14ac:dyDescent="0.25">
      <c r="A17" s="9"/>
      <c r="B17" s="10"/>
      <c r="C17" s="50"/>
      <c r="D17" s="50"/>
      <c r="E17" s="50"/>
      <c r="F17" s="51"/>
      <c r="G17" s="50"/>
      <c r="H17" s="50"/>
      <c r="I17" s="50"/>
      <c r="J17" s="51"/>
    </row>
    <row r="18" spans="1:10" s="1" customFormat="1" x14ac:dyDescent="0.25">
      <c r="A18" s="56" t="s">
        <v>17</v>
      </c>
      <c r="B18" s="57" t="s">
        <v>18</v>
      </c>
      <c r="C18" s="58">
        <f t="shared" ref="C18:J18" si="3">C19+C20+C21+C22</f>
        <v>263060</v>
      </c>
      <c r="D18" s="58">
        <f t="shared" si="3"/>
        <v>0</v>
      </c>
      <c r="E18" s="58">
        <f t="shared" si="3"/>
        <v>0</v>
      </c>
      <c r="F18" s="52">
        <f t="shared" si="3"/>
        <v>263060</v>
      </c>
      <c r="G18" s="58">
        <f t="shared" si="3"/>
        <v>263060</v>
      </c>
      <c r="H18" s="58">
        <f t="shared" si="3"/>
        <v>0</v>
      </c>
      <c r="I18" s="58">
        <f t="shared" si="3"/>
        <v>0</v>
      </c>
      <c r="J18" s="52">
        <f t="shared" si="3"/>
        <v>263060</v>
      </c>
    </row>
    <row r="19" spans="1:10" x14ac:dyDescent="0.25">
      <c r="A19" s="32" t="s">
        <v>95</v>
      </c>
      <c r="B19" s="33" t="s">
        <v>115</v>
      </c>
      <c r="C19" s="30">
        <v>115000</v>
      </c>
      <c r="D19" s="30">
        <v>0</v>
      </c>
      <c r="E19" s="30">
        <v>0</v>
      </c>
      <c r="F19" s="52">
        <f>SUM(C19:E19)</f>
        <v>115000</v>
      </c>
      <c r="G19" s="30">
        <v>115000</v>
      </c>
      <c r="H19" s="30">
        <v>0</v>
      </c>
      <c r="I19" s="30">
        <v>0</v>
      </c>
      <c r="J19" s="52">
        <f>SUM(G19:I19)</f>
        <v>115000</v>
      </c>
    </row>
    <row r="20" spans="1:10" x14ac:dyDescent="0.25">
      <c r="A20" s="32" t="s">
        <v>96</v>
      </c>
      <c r="B20" s="33" t="s">
        <v>116</v>
      </c>
      <c r="C20" s="30">
        <v>148000</v>
      </c>
      <c r="D20" s="30">
        <v>0</v>
      </c>
      <c r="E20" s="30">
        <v>0</v>
      </c>
      <c r="F20" s="52">
        <f t="shared" ref="F20:F72" si="4">SUM(C20:E20)</f>
        <v>148000</v>
      </c>
      <c r="G20" s="30">
        <v>148000</v>
      </c>
      <c r="H20" s="30">
        <v>0</v>
      </c>
      <c r="I20" s="30">
        <v>0</v>
      </c>
      <c r="J20" s="52">
        <f t="shared" ref="J20:J22" si="5">SUM(G20:I20)</f>
        <v>148000</v>
      </c>
    </row>
    <row r="21" spans="1:10" x14ac:dyDescent="0.25">
      <c r="A21" s="32" t="s">
        <v>97</v>
      </c>
      <c r="B21" s="33" t="s">
        <v>117</v>
      </c>
      <c r="C21" s="30">
        <v>0</v>
      </c>
      <c r="D21" s="30">
        <v>0</v>
      </c>
      <c r="E21" s="30">
        <v>0</v>
      </c>
      <c r="F21" s="52">
        <f t="shared" si="4"/>
        <v>0</v>
      </c>
      <c r="G21" s="30">
        <v>0</v>
      </c>
      <c r="H21" s="30">
        <v>0</v>
      </c>
      <c r="I21" s="30">
        <v>0</v>
      </c>
      <c r="J21" s="52">
        <f t="shared" si="5"/>
        <v>0</v>
      </c>
    </row>
    <row r="22" spans="1:10" x14ac:dyDescent="0.25">
      <c r="A22" s="32" t="s">
        <v>98</v>
      </c>
      <c r="B22" s="33" t="s">
        <v>118</v>
      </c>
      <c r="C22" s="30">
        <v>60</v>
      </c>
      <c r="D22" s="30">
        <v>0</v>
      </c>
      <c r="E22" s="30">
        <v>0</v>
      </c>
      <c r="F22" s="52">
        <f t="shared" si="4"/>
        <v>60</v>
      </c>
      <c r="G22" s="30">
        <v>60</v>
      </c>
      <c r="H22" s="30">
        <v>0</v>
      </c>
      <c r="I22" s="30">
        <v>0</v>
      </c>
      <c r="J22" s="52">
        <f t="shared" si="5"/>
        <v>60</v>
      </c>
    </row>
    <row r="23" spans="1:10" s="1" customFormat="1" x14ac:dyDescent="0.25">
      <c r="A23" s="56" t="s">
        <v>19</v>
      </c>
      <c r="B23" s="57" t="s">
        <v>20</v>
      </c>
      <c r="C23" s="58">
        <f t="shared" ref="C23:J23" si="6">C24</f>
        <v>100000</v>
      </c>
      <c r="D23" s="58">
        <f t="shared" si="6"/>
        <v>0</v>
      </c>
      <c r="E23" s="58">
        <f t="shared" si="6"/>
        <v>0</v>
      </c>
      <c r="F23" s="52">
        <f t="shared" si="6"/>
        <v>100000</v>
      </c>
      <c r="G23" s="58">
        <f t="shared" si="6"/>
        <v>100000</v>
      </c>
      <c r="H23" s="58">
        <f t="shared" si="6"/>
        <v>0</v>
      </c>
      <c r="I23" s="58">
        <f t="shared" si="6"/>
        <v>0</v>
      </c>
      <c r="J23" s="52">
        <f t="shared" si="6"/>
        <v>100000</v>
      </c>
    </row>
    <row r="24" spans="1:10" x14ac:dyDescent="0.25">
      <c r="A24" s="32" t="s">
        <v>99</v>
      </c>
      <c r="B24" s="33" t="s">
        <v>21</v>
      </c>
      <c r="C24" s="30">
        <v>100000</v>
      </c>
      <c r="D24" s="30">
        <v>0</v>
      </c>
      <c r="E24" s="30">
        <v>0</v>
      </c>
      <c r="F24" s="52">
        <f t="shared" si="4"/>
        <v>100000</v>
      </c>
      <c r="G24" s="30">
        <v>100000</v>
      </c>
      <c r="H24" s="30">
        <v>0</v>
      </c>
      <c r="I24" s="30">
        <v>0</v>
      </c>
      <c r="J24" s="52">
        <f t="shared" ref="J24" si="7">SUM(G24:I24)</f>
        <v>100000</v>
      </c>
    </row>
    <row r="25" spans="1:10" s="1" customFormat="1" x14ac:dyDescent="0.25">
      <c r="A25" s="56" t="s">
        <v>25</v>
      </c>
      <c r="B25" s="57" t="s">
        <v>26</v>
      </c>
      <c r="C25" s="58">
        <f t="shared" ref="C25:J25" si="8">C26</f>
        <v>12000</v>
      </c>
      <c r="D25" s="58">
        <f t="shared" si="8"/>
        <v>0</v>
      </c>
      <c r="E25" s="58">
        <f t="shared" si="8"/>
        <v>0</v>
      </c>
      <c r="F25" s="52">
        <f t="shared" si="8"/>
        <v>12000</v>
      </c>
      <c r="G25" s="58">
        <f t="shared" si="8"/>
        <v>12000</v>
      </c>
      <c r="H25" s="58">
        <f t="shared" si="8"/>
        <v>0</v>
      </c>
      <c r="I25" s="58">
        <f t="shared" si="8"/>
        <v>0</v>
      </c>
      <c r="J25" s="52">
        <f t="shared" si="8"/>
        <v>12000</v>
      </c>
    </row>
    <row r="26" spans="1:10" x14ac:dyDescent="0.25">
      <c r="A26" s="32" t="s">
        <v>100</v>
      </c>
      <c r="B26" s="33" t="s">
        <v>114</v>
      </c>
      <c r="C26" s="30">
        <v>12000</v>
      </c>
      <c r="D26" s="30">
        <v>0</v>
      </c>
      <c r="E26" s="30">
        <v>0</v>
      </c>
      <c r="F26" s="52">
        <f t="shared" si="4"/>
        <v>12000</v>
      </c>
      <c r="G26" s="30">
        <v>12000</v>
      </c>
      <c r="H26" s="30">
        <v>0</v>
      </c>
      <c r="I26" s="30">
        <v>0</v>
      </c>
      <c r="J26" s="52">
        <f t="shared" ref="J26:J29" si="9">SUM(G26:I26)</f>
        <v>12000</v>
      </c>
    </row>
    <row r="27" spans="1:10" x14ac:dyDescent="0.25">
      <c r="A27" s="62" t="s">
        <v>132</v>
      </c>
      <c r="B27" s="63" t="s">
        <v>133</v>
      </c>
      <c r="C27" s="64">
        <f>C28+C29</f>
        <v>10010</v>
      </c>
      <c r="D27" s="30">
        <v>0</v>
      </c>
      <c r="E27" s="30">
        <v>0</v>
      </c>
      <c r="F27" s="52">
        <f t="shared" si="4"/>
        <v>10010</v>
      </c>
      <c r="G27" s="64">
        <f>G28+G29</f>
        <v>10010</v>
      </c>
      <c r="H27" s="30">
        <v>0</v>
      </c>
      <c r="I27" s="30">
        <v>0</v>
      </c>
      <c r="J27" s="52">
        <f t="shared" si="9"/>
        <v>10010</v>
      </c>
    </row>
    <row r="28" spans="1:10" x14ac:dyDescent="0.25">
      <c r="A28" s="32" t="s">
        <v>134</v>
      </c>
      <c r="B28" s="33" t="s">
        <v>135</v>
      </c>
      <c r="C28" s="34">
        <v>10000</v>
      </c>
      <c r="D28" s="30">
        <v>0</v>
      </c>
      <c r="E28" s="30">
        <v>0</v>
      </c>
      <c r="F28" s="52">
        <f t="shared" si="4"/>
        <v>10000</v>
      </c>
      <c r="G28" s="34">
        <v>10000</v>
      </c>
      <c r="H28" s="30">
        <v>0</v>
      </c>
      <c r="I28" s="30">
        <v>0</v>
      </c>
      <c r="J28" s="52">
        <f t="shared" si="9"/>
        <v>10000</v>
      </c>
    </row>
    <row r="29" spans="1:10" x14ac:dyDescent="0.25">
      <c r="A29" s="32" t="s">
        <v>136</v>
      </c>
      <c r="B29" s="33" t="s">
        <v>137</v>
      </c>
      <c r="C29" s="34">
        <v>10</v>
      </c>
      <c r="D29" s="30">
        <v>0</v>
      </c>
      <c r="E29" s="30">
        <v>0</v>
      </c>
      <c r="F29" s="52">
        <f t="shared" si="4"/>
        <v>10</v>
      </c>
      <c r="G29" s="34">
        <v>10</v>
      </c>
      <c r="H29" s="30">
        <v>0</v>
      </c>
      <c r="I29" s="30">
        <v>0</v>
      </c>
      <c r="J29" s="52">
        <f t="shared" si="9"/>
        <v>10</v>
      </c>
    </row>
    <row r="30" spans="1:10" s="1" customFormat="1" x14ac:dyDescent="0.25">
      <c r="A30" s="56" t="s">
        <v>51</v>
      </c>
      <c r="B30" s="57" t="s">
        <v>52</v>
      </c>
      <c r="C30" s="58">
        <v>5000</v>
      </c>
      <c r="D30" s="58">
        <f>D31+D32+D33</f>
        <v>0</v>
      </c>
      <c r="E30" s="58">
        <f>E31+E32+E33</f>
        <v>0</v>
      </c>
      <c r="F30" s="52">
        <f>F31+F32+F33</f>
        <v>0</v>
      </c>
      <c r="G30" s="58">
        <v>5000</v>
      </c>
      <c r="H30" s="58">
        <f>H31+H32+H33</f>
        <v>0</v>
      </c>
      <c r="I30" s="58">
        <f>I31+I32+I33</f>
        <v>0</v>
      </c>
      <c r="J30" s="52">
        <f>J31+J32+J33</f>
        <v>0</v>
      </c>
    </row>
    <row r="31" spans="1:10" x14ac:dyDescent="0.25">
      <c r="A31" s="32" t="s">
        <v>101</v>
      </c>
      <c r="B31" s="33" t="s">
        <v>111</v>
      </c>
      <c r="C31" s="30">
        <v>0</v>
      </c>
      <c r="D31" s="30">
        <v>0</v>
      </c>
      <c r="E31" s="30">
        <v>0</v>
      </c>
      <c r="F31" s="52">
        <f>SUM(C31:E31)</f>
        <v>0</v>
      </c>
      <c r="G31" s="30">
        <v>0</v>
      </c>
      <c r="H31" s="30">
        <v>0</v>
      </c>
      <c r="I31" s="30">
        <v>0</v>
      </c>
      <c r="J31" s="52">
        <f>SUM(G31:I31)</f>
        <v>0</v>
      </c>
    </row>
    <row r="32" spans="1:10" x14ac:dyDescent="0.25">
      <c r="A32" s="32" t="s">
        <v>102</v>
      </c>
      <c r="B32" s="33" t="s">
        <v>54</v>
      </c>
      <c r="C32" s="30">
        <v>0</v>
      </c>
      <c r="D32" s="30">
        <v>0</v>
      </c>
      <c r="E32" s="30">
        <v>0</v>
      </c>
      <c r="F32" s="52">
        <f t="shared" si="4"/>
        <v>0</v>
      </c>
      <c r="G32" s="30">
        <v>0</v>
      </c>
      <c r="H32" s="30">
        <v>0</v>
      </c>
      <c r="I32" s="30">
        <v>0</v>
      </c>
      <c r="J32" s="52">
        <f t="shared" ref="J32:J34" si="10">SUM(G32:I32)</f>
        <v>0</v>
      </c>
    </row>
    <row r="33" spans="1:10" ht="15.75" thickBot="1" x14ac:dyDescent="0.3">
      <c r="A33" s="36" t="s">
        <v>103</v>
      </c>
      <c r="B33" s="37" t="s">
        <v>55</v>
      </c>
      <c r="C33" s="44">
        <v>0</v>
      </c>
      <c r="D33" s="44">
        <v>0</v>
      </c>
      <c r="E33" s="44">
        <v>0</v>
      </c>
      <c r="F33" s="59">
        <f t="shared" si="4"/>
        <v>0</v>
      </c>
      <c r="G33" s="44">
        <v>0</v>
      </c>
      <c r="H33" s="44">
        <v>0</v>
      </c>
      <c r="I33" s="44">
        <v>0</v>
      </c>
      <c r="J33" s="59">
        <f t="shared" si="10"/>
        <v>0</v>
      </c>
    </row>
    <row r="34" spans="1:10" ht="15.75" thickBot="1" x14ac:dyDescent="0.3">
      <c r="A34" s="23" t="s">
        <v>28</v>
      </c>
      <c r="B34" s="24" t="s">
        <v>29</v>
      </c>
      <c r="C34" s="25">
        <f>C30+C25+C23+C18+C27</f>
        <v>390070</v>
      </c>
      <c r="D34" s="25">
        <f>D30+D25+D23+D18</f>
        <v>0</v>
      </c>
      <c r="E34" s="39">
        <f>E30+E25+E23+E18</f>
        <v>0</v>
      </c>
      <c r="F34" s="55">
        <f t="shared" si="4"/>
        <v>390070</v>
      </c>
      <c r="G34" s="25">
        <f>G30+G25+G23+G18+G27</f>
        <v>390070</v>
      </c>
      <c r="H34" s="25">
        <f>H30+H25+H23+H18</f>
        <v>0</v>
      </c>
      <c r="I34" s="39">
        <f>I30+I25+I23+I18</f>
        <v>0</v>
      </c>
      <c r="J34" s="55">
        <f t="shared" si="10"/>
        <v>390070</v>
      </c>
    </row>
    <row r="35" spans="1:10" x14ac:dyDescent="0.25">
      <c r="A35" s="27"/>
      <c r="B35" s="28"/>
      <c r="C35" s="30"/>
      <c r="D35" s="30"/>
      <c r="E35" s="30"/>
      <c r="F35" s="52"/>
      <c r="G35" s="30"/>
      <c r="H35" s="30"/>
      <c r="I35" s="30"/>
      <c r="J35" s="52"/>
    </row>
    <row r="36" spans="1:10" x14ac:dyDescent="0.25">
      <c r="A36" s="13" t="s">
        <v>30</v>
      </c>
      <c r="B36" s="14" t="s">
        <v>39</v>
      </c>
      <c r="C36" s="30">
        <v>0</v>
      </c>
      <c r="D36" s="30">
        <v>0</v>
      </c>
      <c r="E36" s="30">
        <v>0</v>
      </c>
      <c r="F36" s="52">
        <f t="shared" si="4"/>
        <v>0</v>
      </c>
      <c r="G36" s="30">
        <v>0</v>
      </c>
      <c r="H36" s="30">
        <v>0</v>
      </c>
      <c r="I36" s="30">
        <v>0</v>
      </c>
      <c r="J36" s="52">
        <f t="shared" ref="J36:J52" si="11">SUM(G36:I36)</f>
        <v>0</v>
      </c>
    </row>
    <row r="37" spans="1:10" x14ac:dyDescent="0.25">
      <c r="A37" s="13" t="s">
        <v>31</v>
      </c>
      <c r="B37" s="14" t="s">
        <v>40</v>
      </c>
      <c r="C37" s="30">
        <f>C38+C39+C40</f>
        <v>1524</v>
      </c>
      <c r="D37" s="30">
        <f>D38+D39+D40</f>
        <v>20445</v>
      </c>
      <c r="E37" s="30">
        <f>E38</f>
        <v>0</v>
      </c>
      <c r="F37" s="52">
        <f t="shared" si="4"/>
        <v>21969</v>
      </c>
      <c r="G37" s="30">
        <f>G38+G39+G40</f>
        <v>1524</v>
      </c>
      <c r="H37" s="30">
        <f>H38+H39+H40</f>
        <v>20447</v>
      </c>
      <c r="I37" s="30">
        <f>I38</f>
        <v>0</v>
      </c>
      <c r="J37" s="52">
        <f t="shared" si="11"/>
        <v>21971</v>
      </c>
    </row>
    <row r="38" spans="1:10" x14ac:dyDescent="0.25">
      <c r="A38" s="32" t="s">
        <v>63</v>
      </c>
      <c r="B38" s="33" t="s">
        <v>56</v>
      </c>
      <c r="C38" s="30">
        <v>0</v>
      </c>
      <c r="D38" s="30">
        <v>2343</v>
      </c>
      <c r="E38" s="30">
        <v>0</v>
      </c>
      <c r="F38" s="52">
        <f t="shared" si="4"/>
        <v>2343</v>
      </c>
      <c r="G38" s="30">
        <v>0</v>
      </c>
      <c r="H38" s="30">
        <v>2345</v>
      </c>
      <c r="I38" s="30">
        <v>0</v>
      </c>
      <c r="J38" s="52">
        <f t="shared" si="11"/>
        <v>2345</v>
      </c>
    </row>
    <row r="39" spans="1:10" x14ac:dyDescent="0.25">
      <c r="A39" s="67" t="s">
        <v>144</v>
      </c>
      <c r="B39" s="33" t="s">
        <v>145</v>
      </c>
      <c r="C39" s="30">
        <v>0</v>
      </c>
      <c r="D39" s="30">
        <v>15887</v>
      </c>
      <c r="E39" s="30">
        <v>0</v>
      </c>
      <c r="F39" s="52">
        <f t="shared" si="4"/>
        <v>15887</v>
      </c>
      <c r="G39" s="30">
        <v>0</v>
      </c>
      <c r="H39" s="30">
        <v>15887</v>
      </c>
      <c r="I39" s="30">
        <v>0</v>
      </c>
      <c r="J39" s="52">
        <f t="shared" si="11"/>
        <v>15887</v>
      </c>
    </row>
    <row r="40" spans="1:10" x14ac:dyDescent="0.25">
      <c r="A40" s="67" t="s">
        <v>144</v>
      </c>
      <c r="B40" s="33" t="s">
        <v>146</v>
      </c>
      <c r="C40" s="30">
        <v>1524</v>
      </c>
      <c r="D40" s="30">
        <v>2215</v>
      </c>
      <c r="E40" s="30">
        <v>0</v>
      </c>
      <c r="F40" s="52">
        <f t="shared" si="4"/>
        <v>3739</v>
      </c>
      <c r="G40" s="30">
        <v>1524</v>
      </c>
      <c r="H40" s="30">
        <v>2215</v>
      </c>
      <c r="I40" s="30">
        <v>0</v>
      </c>
      <c r="J40" s="52">
        <f t="shared" si="11"/>
        <v>3739</v>
      </c>
    </row>
    <row r="41" spans="1:10" ht="29.25" customHeight="1" x14ac:dyDescent="0.25">
      <c r="A41" s="13" t="s">
        <v>32</v>
      </c>
      <c r="B41" s="14" t="s">
        <v>41</v>
      </c>
      <c r="C41" s="30">
        <v>70</v>
      </c>
      <c r="D41" s="30">
        <v>3884</v>
      </c>
      <c r="E41" s="30">
        <v>0</v>
      </c>
      <c r="F41" s="52">
        <f t="shared" si="4"/>
        <v>3954</v>
      </c>
      <c r="G41" s="30">
        <v>70</v>
      </c>
      <c r="H41" s="30">
        <v>5884</v>
      </c>
      <c r="I41" s="30">
        <v>0</v>
      </c>
      <c r="J41" s="52">
        <f t="shared" si="11"/>
        <v>5954</v>
      </c>
    </row>
    <row r="42" spans="1:10" x14ac:dyDescent="0.25">
      <c r="A42" s="13" t="s">
        <v>33</v>
      </c>
      <c r="B42" s="14" t="s">
        <v>42</v>
      </c>
      <c r="C42" s="30">
        <v>0</v>
      </c>
      <c r="D42" s="30">
        <v>0</v>
      </c>
      <c r="E42" s="30">
        <f>E43+E44+E45</f>
        <v>0</v>
      </c>
      <c r="F42" s="52">
        <f t="shared" si="4"/>
        <v>0</v>
      </c>
      <c r="G42" s="30">
        <v>0</v>
      </c>
      <c r="H42" s="30">
        <v>0</v>
      </c>
      <c r="I42" s="30">
        <f>I43+I44+I45</f>
        <v>0</v>
      </c>
      <c r="J42" s="52">
        <f t="shared" si="11"/>
        <v>0</v>
      </c>
    </row>
    <row r="43" spans="1:10" ht="30" x14ac:dyDescent="0.25">
      <c r="A43" s="32" t="s">
        <v>94</v>
      </c>
      <c r="B43" s="40" t="s">
        <v>60</v>
      </c>
      <c r="C43" s="30">
        <v>0</v>
      </c>
      <c r="D43" s="30">
        <v>0</v>
      </c>
      <c r="E43" s="30">
        <v>0</v>
      </c>
      <c r="F43" s="52">
        <f t="shared" si="4"/>
        <v>0</v>
      </c>
      <c r="G43" s="30">
        <v>0</v>
      </c>
      <c r="H43" s="30">
        <v>0</v>
      </c>
      <c r="I43" s="30">
        <v>0</v>
      </c>
      <c r="J43" s="52">
        <f t="shared" si="11"/>
        <v>0</v>
      </c>
    </row>
    <row r="44" spans="1:10" x14ac:dyDescent="0.25">
      <c r="A44" s="32" t="s">
        <v>61</v>
      </c>
      <c r="B44" s="33" t="s">
        <v>59</v>
      </c>
      <c r="C44" s="30">
        <v>0</v>
      </c>
      <c r="D44" s="30">
        <v>0</v>
      </c>
      <c r="E44" s="30">
        <v>0</v>
      </c>
      <c r="F44" s="52">
        <f t="shared" si="4"/>
        <v>0</v>
      </c>
      <c r="G44" s="30">
        <v>0</v>
      </c>
      <c r="H44" s="30">
        <v>0</v>
      </c>
      <c r="I44" s="30">
        <v>0</v>
      </c>
      <c r="J44" s="52">
        <f t="shared" si="11"/>
        <v>0</v>
      </c>
    </row>
    <row r="45" spans="1:10" x14ac:dyDescent="0.25">
      <c r="A45" s="32" t="s">
        <v>62</v>
      </c>
      <c r="B45" s="33" t="s">
        <v>58</v>
      </c>
      <c r="C45" s="30">
        <v>0</v>
      </c>
      <c r="D45" s="30">
        <v>0</v>
      </c>
      <c r="E45" s="30">
        <v>0</v>
      </c>
      <c r="F45" s="52">
        <f t="shared" si="4"/>
        <v>0</v>
      </c>
      <c r="G45" s="30">
        <v>0</v>
      </c>
      <c r="H45" s="30">
        <v>0</v>
      </c>
      <c r="I45" s="30">
        <v>0</v>
      </c>
      <c r="J45" s="52">
        <f t="shared" si="11"/>
        <v>0</v>
      </c>
    </row>
    <row r="46" spans="1:10" x14ac:dyDescent="0.25">
      <c r="A46" s="13" t="s">
        <v>34</v>
      </c>
      <c r="B46" s="14" t="s">
        <v>43</v>
      </c>
      <c r="C46" s="30">
        <f>C47</f>
        <v>14146</v>
      </c>
      <c r="D46" s="30">
        <v>0</v>
      </c>
      <c r="E46" s="30">
        <f>E47</f>
        <v>0</v>
      </c>
      <c r="F46" s="52">
        <f t="shared" si="4"/>
        <v>14146</v>
      </c>
      <c r="G46" s="30">
        <f>G47</f>
        <v>14146</v>
      </c>
      <c r="H46" s="30">
        <v>0</v>
      </c>
      <c r="I46" s="30">
        <f>I47</f>
        <v>0</v>
      </c>
      <c r="J46" s="52">
        <f t="shared" si="11"/>
        <v>14146</v>
      </c>
    </row>
    <row r="47" spans="1:10" x14ac:dyDescent="0.25">
      <c r="A47" s="32" t="s">
        <v>64</v>
      </c>
      <c r="B47" s="33" t="s">
        <v>57</v>
      </c>
      <c r="C47" s="30">
        <v>14146</v>
      </c>
      <c r="D47" s="30">
        <v>0</v>
      </c>
      <c r="E47" s="30">
        <v>0</v>
      </c>
      <c r="F47" s="52">
        <f t="shared" si="4"/>
        <v>14146</v>
      </c>
      <c r="G47" s="30">
        <v>14146</v>
      </c>
      <c r="H47" s="30">
        <v>0</v>
      </c>
      <c r="I47" s="30">
        <v>0</v>
      </c>
      <c r="J47" s="52">
        <f t="shared" si="11"/>
        <v>14146</v>
      </c>
    </row>
    <row r="48" spans="1:10" x14ac:dyDescent="0.25">
      <c r="A48" s="13" t="s">
        <v>35</v>
      </c>
      <c r="B48" s="14" t="s">
        <v>44</v>
      </c>
      <c r="C48" s="30">
        <v>3847</v>
      </c>
      <c r="D48" s="30">
        <v>2821</v>
      </c>
      <c r="E48" s="30">
        <v>0</v>
      </c>
      <c r="F48" s="52">
        <f t="shared" si="4"/>
        <v>6668</v>
      </c>
      <c r="G48" s="30">
        <v>3847</v>
      </c>
      <c r="H48" s="30">
        <v>3359</v>
      </c>
      <c r="I48" s="30">
        <v>0</v>
      </c>
      <c r="J48" s="52">
        <f t="shared" si="11"/>
        <v>7206</v>
      </c>
    </row>
    <row r="49" spans="1:10" x14ac:dyDescent="0.25">
      <c r="A49" s="13" t="s">
        <v>36</v>
      </c>
      <c r="B49" s="14" t="s">
        <v>45</v>
      </c>
      <c r="C49" s="30">
        <v>0</v>
      </c>
      <c r="D49" s="30">
        <v>0</v>
      </c>
      <c r="E49" s="30">
        <v>0</v>
      </c>
      <c r="F49" s="52">
        <f t="shared" si="4"/>
        <v>0</v>
      </c>
      <c r="G49" s="30">
        <v>0</v>
      </c>
      <c r="H49" s="30">
        <v>0</v>
      </c>
      <c r="I49" s="30">
        <v>0</v>
      </c>
      <c r="J49" s="52">
        <f t="shared" si="11"/>
        <v>0</v>
      </c>
    </row>
    <row r="50" spans="1:10" x14ac:dyDescent="0.25">
      <c r="A50" s="13" t="s">
        <v>37</v>
      </c>
      <c r="B50" s="14" t="s">
        <v>46</v>
      </c>
      <c r="C50" s="30">
        <v>0</v>
      </c>
      <c r="D50" s="30">
        <v>5000</v>
      </c>
      <c r="E50" s="30">
        <v>0</v>
      </c>
      <c r="F50" s="52">
        <f t="shared" si="4"/>
        <v>5000</v>
      </c>
      <c r="G50" s="30">
        <v>0</v>
      </c>
      <c r="H50" s="30">
        <v>5000</v>
      </c>
      <c r="I50" s="30">
        <v>0</v>
      </c>
      <c r="J50" s="52">
        <f t="shared" si="11"/>
        <v>5000</v>
      </c>
    </row>
    <row r="51" spans="1:10" x14ac:dyDescent="0.25">
      <c r="A51" s="13" t="s">
        <v>38</v>
      </c>
      <c r="B51" s="14" t="s">
        <v>47</v>
      </c>
      <c r="C51" s="30">
        <v>0</v>
      </c>
      <c r="D51" s="30">
        <v>0</v>
      </c>
      <c r="E51" s="30">
        <v>0</v>
      </c>
      <c r="F51" s="52">
        <f t="shared" si="4"/>
        <v>0</v>
      </c>
      <c r="G51" s="30">
        <v>0</v>
      </c>
      <c r="H51" s="30">
        <v>0</v>
      </c>
      <c r="I51" s="30">
        <v>0</v>
      </c>
      <c r="J51" s="52">
        <f t="shared" si="11"/>
        <v>0</v>
      </c>
    </row>
    <row r="52" spans="1:10" ht="15.75" thickBot="1" x14ac:dyDescent="0.3">
      <c r="A52" s="17" t="s">
        <v>147</v>
      </c>
      <c r="B52" s="18" t="s">
        <v>48</v>
      </c>
      <c r="C52" s="44">
        <v>0</v>
      </c>
      <c r="D52" s="44">
        <v>0</v>
      </c>
      <c r="E52" s="44">
        <v>0</v>
      </c>
      <c r="F52" s="59">
        <f t="shared" si="4"/>
        <v>0</v>
      </c>
      <c r="G52" s="44">
        <v>0</v>
      </c>
      <c r="H52" s="44">
        <v>0</v>
      </c>
      <c r="I52" s="44">
        <v>0</v>
      </c>
      <c r="J52" s="59">
        <f t="shared" si="11"/>
        <v>0</v>
      </c>
    </row>
    <row r="53" spans="1:10" ht="15.75" thickBot="1" x14ac:dyDescent="0.3">
      <c r="A53" s="23" t="s">
        <v>49</v>
      </c>
      <c r="B53" s="24" t="s">
        <v>50</v>
      </c>
      <c r="C53" s="25">
        <f>C36+C37+C41+C42+C46+C48+C49+C50+C51+C52</f>
        <v>19587</v>
      </c>
      <c r="D53" s="25">
        <f>D52+D51+D50+D49+D48+D46+D42+D41+D37+D36</f>
        <v>32150</v>
      </c>
      <c r="E53" s="25">
        <f t="shared" ref="E53:F53" si="12">E36+E37+E41+E42+E46+E48+E49+E50+E51+E52</f>
        <v>0</v>
      </c>
      <c r="F53" s="55">
        <f t="shared" si="12"/>
        <v>51737</v>
      </c>
      <c r="G53" s="25">
        <f>G36+G37+G41+G42+G46+G48+G49+G50+G51+G52</f>
        <v>19587</v>
      </c>
      <c r="H53" s="25">
        <f>H52+H51+H50+H49+H48+H46+H42+H41+H37+H36</f>
        <v>34690</v>
      </c>
      <c r="I53" s="25">
        <f t="shared" ref="I53:J53" si="13">I36+I37+I41+I42+I46+I48+I49+I50+I51+I52</f>
        <v>0</v>
      </c>
      <c r="J53" s="55">
        <f t="shared" si="13"/>
        <v>54277</v>
      </c>
    </row>
    <row r="54" spans="1:10" x14ac:dyDescent="0.25">
      <c r="A54" s="27"/>
      <c r="B54" s="28"/>
      <c r="C54" s="30"/>
      <c r="D54" s="30"/>
      <c r="E54" s="30"/>
      <c r="F54" s="52"/>
      <c r="G54" s="30"/>
      <c r="H54" s="30"/>
      <c r="I54" s="30"/>
      <c r="J54" s="52"/>
    </row>
    <row r="55" spans="1:10" x14ac:dyDescent="0.25">
      <c r="A55" s="13" t="s">
        <v>65</v>
      </c>
      <c r="B55" s="14" t="s">
        <v>70</v>
      </c>
      <c r="C55" s="30">
        <v>0</v>
      </c>
      <c r="D55" s="30">
        <v>0</v>
      </c>
      <c r="E55" s="30">
        <v>0</v>
      </c>
      <c r="F55" s="52">
        <f t="shared" si="4"/>
        <v>0</v>
      </c>
      <c r="G55" s="30">
        <v>0</v>
      </c>
      <c r="H55" s="30">
        <v>0</v>
      </c>
      <c r="I55" s="30">
        <v>0</v>
      </c>
      <c r="J55" s="52">
        <f t="shared" ref="J55:J58" si="14">SUM(G55:I55)</f>
        <v>0</v>
      </c>
    </row>
    <row r="56" spans="1:10" x14ac:dyDescent="0.25">
      <c r="A56" s="13" t="s">
        <v>66</v>
      </c>
      <c r="B56" s="14" t="s">
        <v>109</v>
      </c>
      <c r="C56" s="30">
        <v>0</v>
      </c>
      <c r="D56" s="30">
        <v>0</v>
      </c>
      <c r="E56" s="30">
        <v>0</v>
      </c>
      <c r="F56" s="52">
        <f t="shared" si="4"/>
        <v>0</v>
      </c>
      <c r="G56" s="30">
        <v>0</v>
      </c>
      <c r="H56" s="30">
        <v>0</v>
      </c>
      <c r="I56" s="30">
        <v>0</v>
      </c>
      <c r="J56" s="52">
        <f t="shared" si="14"/>
        <v>0</v>
      </c>
    </row>
    <row r="57" spans="1:10" ht="15.75" thickBot="1" x14ac:dyDescent="0.3">
      <c r="A57" s="17" t="s">
        <v>67</v>
      </c>
      <c r="B57" s="18" t="s">
        <v>71</v>
      </c>
      <c r="C57" s="30">
        <v>0</v>
      </c>
      <c r="D57" s="30">
        <v>0</v>
      </c>
      <c r="E57" s="44">
        <v>0</v>
      </c>
      <c r="F57" s="59">
        <f t="shared" si="4"/>
        <v>0</v>
      </c>
      <c r="G57" s="30">
        <v>0</v>
      </c>
      <c r="H57" s="30">
        <v>0</v>
      </c>
      <c r="I57" s="44">
        <v>0</v>
      </c>
      <c r="J57" s="59">
        <f t="shared" si="14"/>
        <v>0</v>
      </c>
    </row>
    <row r="58" spans="1:10" ht="15.75" thickBot="1" x14ac:dyDescent="0.3">
      <c r="A58" s="23" t="s">
        <v>68</v>
      </c>
      <c r="B58" s="24" t="s">
        <v>69</v>
      </c>
      <c r="C58" s="25">
        <f>SUM(C55:C57)</f>
        <v>0</v>
      </c>
      <c r="D58" s="25">
        <f>SUM(D55:D57)</f>
        <v>0</v>
      </c>
      <c r="E58" s="39">
        <f>SUM(E55:E57)</f>
        <v>0</v>
      </c>
      <c r="F58" s="55">
        <f t="shared" si="4"/>
        <v>0</v>
      </c>
      <c r="G58" s="25">
        <f>SUM(G55:G57)</f>
        <v>0</v>
      </c>
      <c r="H58" s="25">
        <f>SUM(H55:H57)</f>
        <v>0</v>
      </c>
      <c r="I58" s="39">
        <f>SUM(I55:I57)</f>
        <v>0</v>
      </c>
      <c r="J58" s="55">
        <f t="shared" si="14"/>
        <v>0</v>
      </c>
    </row>
    <row r="59" spans="1:10" ht="15.75" thickBot="1" x14ac:dyDescent="0.3">
      <c r="A59" s="41"/>
      <c r="B59" s="42"/>
      <c r="C59" s="44"/>
      <c r="D59" s="44"/>
      <c r="E59" s="44"/>
      <c r="F59" s="59"/>
      <c r="G59" s="44"/>
      <c r="H59" s="44"/>
      <c r="I59" s="44"/>
      <c r="J59" s="59"/>
    </row>
    <row r="60" spans="1:10" ht="16.5" thickBot="1" x14ac:dyDescent="0.3">
      <c r="A60" s="139" t="s">
        <v>106</v>
      </c>
      <c r="B60" s="140"/>
      <c r="C60" s="45">
        <f t="shared" ref="C60:J60" si="15">C58+C53+C34+C16</f>
        <v>611756</v>
      </c>
      <c r="D60" s="45">
        <f t="shared" si="15"/>
        <v>32150</v>
      </c>
      <c r="E60" s="46">
        <f t="shared" si="15"/>
        <v>0</v>
      </c>
      <c r="F60" s="60">
        <f t="shared" si="15"/>
        <v>643906</v>
      </c>
      <c r="G60" s="45">
        <f t="shared" si="15"/>
        <v>616540</v>
      </c>
      <c r="H60" s="45">
        <f t="shared" si="15"/>
        <v>34690</v>
      </c>
      <c r="I60" s="46">
        <f t="shared" si="15"/>
        <v>0</v>
      </c>
      <c r="J60" s="60">
        <f t="shared" si="15"/>
        <v>651230</v>
      </c>
    </row>
    <row r="61" spans="1:10" x14ac:dyDescent="0.25">
      <c r="A61" s="27"/>
      <c r="B61" s="28"/>
      <c r="C61" s="30"/>
      <c r="D61" s="30"/>
      <c r="E61" s="30"/>
      <c r="F61" s="52"/>
      <c r="G61" s="30"/>
      <c r="H61" s="30"/>
      <c r="I61" s="30"/>
      <c r="J61" s="52"/>
    </row>
    <row r="62" spans="1:10" x14ac:dyDescent="0.25">
      <c r="A62" s="13" t="s">
        <v>72</v>
      </c>
      <c r="B62" s="14" t="s">
        <v>83</v>
      </c>
      <c r="C62" s="30">
        <v>0</v>
      </c>
      <c r="D62" s="30">
        <v>0</v>
      </c>
      <c r="E62" s="30">
        <v>0</v>
      </c>
      <c r="F62" s="52">
        <f t="shared" si="4"/>
        <v>0</v>
      </c>
      <c r="G62" s="30">
        <v>0</v>
      </c>
      <c r="H62" s="30">
        <v>0</v>
      </c>
      <c r="I62" s="30">
        <v>0</v>
      </c>
      <c r="J62" s="52">
        <f t="shared" ref="J62:J72" si="16">SUM(G62:I62)</f>
        <v>0</v>
      </c>
    </row>
    <row r="63" spans="1:10" x14ac:dyDescent="0.25">
      <c r="A63" s="13" t="s">
        <v>73</v>
      </c>
      <c r="B63" s="14" t="s">
        <v>84</v>
      </c>
      <c r="C63" s="30">
        <v>0</v>
      </c>
      <c r="D63" s="30">
        <v>0</v>
      </c>
      <c r="E63" s="30">
        <v>0</v>
      </c>
      <c r="F63" s="52">
        <f t="shared" si="4"/>
        <v>0</v>
      </c>
      <c r="G63" s="30">
        <v>0</v>
      </c>
      <c r="H63" s="30">
        <v>0</v>
      </c>
      <c r="I63" s="30">
        <v>0</v>
      </c>
      <c r="J63" s="52">
        <f t="shared" si="16"/>
        <v>0</v>
      </c>
    </row>
    <row r="64" spans="1:10" x14ac:dyDescent="0.25">
      <c r="A64" s="13" t="s">
        <v>74</v>
      </c>
      <c r="B64" s="14" t="s">
        <v>85</v>
      </c>
      <c r="C64" s="30">
        <v>0</v>
      </c>
      <c r="D64" s="30">
        <v>0</v>
      </c>
      <c r="E64" s="30">
        <v>0</v>
      </c>
      <c r="F64" s="52">
        <f t="shared" si="4"/>
        <v>0</v>
      </c>
      <c r="G64" s="30">
        <v>405280</v>
      </c>
      <c r="H64" s="30">
        <v>0</v>
      </c>
      <c r="I64" s="30">
        <v>0</v>
      </c>
      <c r="J64" s="52">
        <f t="shared" si="16"/>
        <v>405280</v>
      </c>
    </row>
    <row r="65" spans="1:10" x14ac:dyDescent="0.25">
      <c r="A65" s="13" t="s">
        <v>75</v>
      </c>
      <c r="B65" s="14" t="s">
        <v>86</v>
      </c>
      <c r="C65" s="30">
        <v>0</v>
      </c>
      <c r="D65" s="30">
        <v>0</v>
      </c>
      <c r="E65" s="30">
        <v>0</v>
      </c>
      <c r="F65" s="52">
        <f t="shared" si="4"/>
        <v>0</v>
      </c>
      <c r="G65" s="30">
        <v>0</v>
      </c>
      <c r="H65" s="30">
        <v>0</v>
      </c>
      <c r="I65" s="30">
        <v>0</v>
      </c>
      <c r="J65" s="52">
        <f t="shared" si="16"/>
        <v>0</v>
      </c>
    </row>
    <row r="66" spans="1:10" x14ac:dyDescent="0.25">
      <c r="A66" s="13" t="s">
        <v>76</v>
      </c>
      <c r="B66" s="14" t="s">
        <v>87</v>
      </c>
      <c r="C66" s="30">
        <v>0</v>
      </c>
      <c r="D66" s="30">
        <v>0</v>
      </c>
      <c r="E66" s="30">
        <v>0</v>
      </c>
      <c r="F66" s="52">
        <f t="shared" si="4"/>
        <v>0</v>
      </c>
      <c r="G66" s="30">
        <v>0</v>
      </c>
      <c r="H66" s="30">
        <v>0</v>
      </c>
      <c r="I66" s="30">
        <v>0</v>
      </c>
      <c r="J66" s="52">
        <f t="shared" si="16"/>
        <v>0</v>
      </c>
    </row>
    <row r="67" spans="1:10" x14ac:dyDescent="0.25">
      <c r="A67" s="13" t="s">
        <v>77</v>
      </c>
      <c r="B67" s="14" t="s">
        <v>90</v>
      </c>
      <c r="C67" s="30">
        <v>223710</v>
      </c>
      <c r="D67" s="30">
        <v>0</v>
      </c>
      <c r="E67" s="30">
        <v>0</v>
      </c>
      <c r="F67" s="52">
        <f t="shared" si="4"/>
        <v>223710</v>
      </c>
      <c r="G67" s="30">
        <v>234956</v>
      </c>
      <c r="H67" s="30">
        <v>0</v>
      </c>
      <c r="I67" s="30">
        <v>0</v>
      </c>
      <c r="J67" s="52">
        <f t="shared" si="16"/>
        <v>234956</v>
      </c>
    </row>
    <row r="68" spans="1:10" x14ac:dyDescent="0.25">
      <c r="A68" s="13" t="s">
        <v>78</v>
      </c>
      <c r="B68" s="14" t="s">
        <v>88</v>
      </c>
      <c r="C68" s="30">
        <v>0</v>
      </c>
      <c r="D68" s="30">
        <v>0</v>
      </c>
      <c r="E68" s="30">
        <v>0</v>
      </c>
      <c r="F68" s="52">
        <f t="shared" si="4"/>
        <v>0</v>
      </c>
      <c r="G68" s="30">
        <v>0</v>
      </c>
      <c r="H68" s="30">
        <v>0</v>
      </c>
      <c r="I68" s="30">
        <v>0</v>
      </c>
      <c r="J68" s="52">
        <f t="shared" si="16"/>
        <v>0</v>
      </c>
    </row>
    <row r="69" spans="1:10" x14ac:dyDescent="0.25">
      <c r="A69" s="13" t="s">
        <v>79</v>
      </c>
      <c r="B69" s="14" t="s">
        <v>89</v>
      </c>
      <c r="C69" s="30">
        <v>0</v>
      </c>
      <c r="D69" s="30">
        <v>0</v>
      </c>
      <c r="E69" s="30">
        <v>0</v>
      </c>
      <c r="F69" s="52">
        <f t="shared" si="4"/>
        <v>0</v>
      </c>
      <c r="G69" s="30">
        <v>0</v>
      </c>
      <c r="H69" s="30">
        <v>0</v>
      </c>
      <c r="I69" s="30">
        <v>0</v>
      </c>
      <c r="J69" s="52">
        <f t="shared" si="16"/>
        <v>0</v>
      </c>
    </row>
    <row r="70" spans="1:10" x14ac:dyDescent="0.25">
      <c r="A70" s="13" t="s">
        <v>80</v>
      </c>
      <c r="B70" s="14" t="s">
        <v>82</v>
      </c>
      <c r="C70" s="30">
        <v>0</v>
      </c>
      <c r="D70" s="30">
        <v>0</v>
      </c>
      <c r="E70" s="30">
        <v>0</v>
      </c>
      <c r="F70" s="52">
        <f t="shared" si="4"/>
        <v>0</v>
      </c>
      <c r="G70" s="30">
        <v>0</v>
      </c>
      <c r="H70" s="30">
        <v>0</v>
      </c>
      <c r="I70" s="30">
        <v>0</v>
      </c>
      <c r="J70" s="52">
        <f t="shared" si="16"/>
        <v>0</v>
      </c>
    </row>
    <row r="71" spans="1:10" ht="15.75" thickBot="1" x14ac:dyDescent="0.3">
      <c r="A71" s="17" t="s">
        <v>81</v>
      </c>
      <c r="B71" s="18" t="s">
        <v>107</v>
      </c>
      <c r="C71" s="30">
        <v>0</v>
      </c>
      <c r="D71" s="30">
        <v>0</v>
      </c>
      <c r="E71" s="44">
        <v>0</v>
      </c>
      <c r="F71" s="59">
        <f t="shared" si="4"/>
        <v>0</v>
      </c>
      <c r="G71" s="30">
        <v>0</v>
      </c>
      <c r="H71" s="30">
        <v>0</v>
      </c>
      <c r="I71" s="44">
        <v>0</v>
      </c>
      <c r="J71" s="59">
        <f t="shared" si="16"/>
        <v>0</v>
      </c>
    </row>
    <row r="72" spans="1:10" ht="15.75" thickBot="1" x14ac:dyDescent="0.3">
      <c r="A72" s="23" t="s">
        <v>91</v>
      </c>
      <c r="B72" s="24" t="s">
        <v>92</v>
      </c>
      <c r="C72" s="25">
        <f>SUM(C62:C71)</f>
        <v>223710</v>
      </c>
      <c r="D72" s="25">
        <f>SUM(D62:D71)</f>
        <v>0</v>
      </c>
      <c r="E72" s="39">
        <f>SUM(E62:E71)</f>
        <v>0</v>
      </c>
      <c r="F72" s="55">
        <f t="shared" si="4"/>
        <v>223710</v>
      </c>
      <c r="G72" s="25">
        <f>SUM(G62:G71)</f>
        <v>640236</v>
      </c>
      <c r="H72" s="25">
        <f>SUM(H62:H71)</f>
        <v>0</v>
      </c>
      <c r="I72" s="39">
        <f>SUM(I62:I71)</f>
        <v>0</v>
      </c>
      <c r="J72" s="55">
        <f t="shared" si="16"/>
        <v>640236</v>
      </c>
    </row>
    <row r="73" spans="1:10" ht="15.75" thickBot="1" x14ac:dyDescent="0.3">
      <c r="A73" s="41"/>
      <c r="B73" s="42"/>
      <c r="C73" s="44"/>
      <c r="D73" s="44"/>
      <c r="E73" s="44"/>
      <c r="F73" s="59"/>
      <c r="G73" s="44"/>
      <c r="H73" s="44"/>
      <c r="I73" s="44"/>
      <c r="J73" s="59"/>
    </row>
    <row r="74" spans="1:10" ht="16.5" thickBot="1" x14ac:dyDescent="0.3">
      <c r="A74" s="129" t="s">
        <v>93</v>
      </c>
      <c r="B74" s="130"/>
      <c r="C74" s="45">
        <f t="shared" ref="C74:J74" si="17">C72+C60</f>
        <v>835466</v>
      </c>
      <c r="D74" s="45">
        <f t="shared" si="17"/>
        <v>32150</v>
      </c>
      <c r="E74" s="46">
        <f t="shared" si="17"/>
        <v>0</v>
      </c>
      <c r="F74" s="60">
        <f t="shared" si="17"/>
        <v>867616</v>
      </c>
      <c r="G74" s="45">
        <f t="shared" si="17"/>
        <v>1256776</v>
      </c>
      <c r="H74" s="45">
        <f t="shared" si="17"/>
        <v>34690</v>
      </c>
      <c r="I74" s="46">
        <f t="shared" si="17"/>
        <v>0</v>
      </c>
      <c r="J74" s="60">
        <f t="shared" si="17"/>
        <v>1291466</v>
      </c>
    </row>
  </sheetData>
  <mergeCells count="7">
    <mergeCell ref="A74:B74"/>
    <mergeCell ref="B4:B5"/>
    <mergeCell ref="A4:A5"/>
    <mergeCell ref="A2:J2"/>
    <mergeCell ref="C4:F4"/>
    <mergeCell ref="G4:J4"/>
    <mergeCell ref="A60:B60"/>
  </mergeCells>
  <phoneticPr fontId="0" type="noConversion"/>
  <pageMargins left="0.7" right="0.7" top="0.75" bottom="0.75" header="0.3" footer="0.3"/>
  <pageSetup paperSize="9" scale="76" orientation="landscape" r:id="rId1"/>
  <rowBreaks count="1" manualBreakCount="1">
    <brk id="3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Munka2"/>
  <dimension ref="A1:L84"/>
  <sheetViews>
    <sheetView topLeftCell="A49" zoomScale="85" zoomScaleNormal="85" workbookViewId="0">
      <selection activeCell="H7" sqref="H7:H11"/>
    </sheetView>
  </sheetViews>
  <sheetFormatPr defaultRowHeight="15" x14ac:dyDescent="0.25"/>
  <cols>
    <col min="1" max="1" width="9.85546875" style="3" customWidth="1"/>
    <col min="2" max="2" width="44" style="3" customWidth="1"/>
    <col min="3" max="3" width="13.85546875" style="4" customWidth="1"/>
    <col min="4" max="4" width="11.7109375" style="4" customWidth="1"/>
    <col min="5" max="5" width="11" style="4" customWidth="1"/>
    <col min="6" max="6" width="11.7109375" style="4" customWidth="1"/>
    <col min="7" max="7" width="10.5703125" style="4" customWidth="1"/>
    <col min="8" max="8" width="13.85546875" style="4" customWidth="1"/>
    <col min="9" max="9" width="11.7109375" style="4" customWidth="1"/>
    <col min="10" max="10" width="11" style="4" customWidth="1"/>
    <col min="11" max="11" width="11.7109375" style="4" customWidth="1"/>
    <col min="12" max="12" width="10.5703125" style="4" customWidth="1"/>
  </cols>
  <sheetData>
    <row r="1" spans="1:12" x14ac:dyDescent="0.25">
      <c r="G1" s="5"/>
      <c r="L1" s="5" t="s">
        <v>140</v>
      </c>
    </row>
    <row r="2" spans="1:12" x14ac:dyDescent="0.25">
      <c r="A2" s="135" t="s">
        <v>148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</row>
    <row r="3" spans="1:12" x14ac:dyDescent="0.25">
      <c r="A3" s="135" t="s">
        <v>119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</row>
    <row r="4" spans="1:12" ht="15.75" thickBot="1" x14ac:dyDescent="0.3">
      <c r="G4" s="6"/>
      <c r="L4" s="6" t="s">
        <v>104</v>
      </c>
    </row>
    <row r="5" spans="1:12" ht="16.5" thickBot="1" x14ac:dyDescent="0.3">
      <c r="A5" s="133" t="s">
        <v>2</v>
      </c>
      <c r="B5" s="131" t="s">
        <v>0</v>
      </c>
      <c r="C5" s="141" t="s">
        <v>142</v>
      </c>
      <c r="D5" s="142"/>
      <c r="E5" s="142"/>
      <c r="F5" s="142"/>
      <c r="G5" s="142"/>
      <c r="H5" s="141" t="s">
        <v>143</v>
      </c>
      <c r="I5" s="142"/>
      <c r="J5" s="142"/>
      <c r="K5" s="142"/>
      <c r="L5" s="143"/>
    </row>
    <row r="6" spans="1:12" ht="32.25" customHeight="1" thickBot="1" x14ac:dyDescent="0.3">
      <c r="A6" s="134"/>
      <c r="B6" s="132"/>
      <c r="C6" s="66" t="s">
        <v>123</v>
      </c>
      <c r="D6" s="7" t="s">
        <v>122</v>
      </c>
      <c r="E6" s="7" t="s">
        <v>120</v>
      </c>
      <c r="F6" s="7" t="s">
        <v>121</v>
      </c>
      <c r="G6" s="8" t="s">
        <v>1</v>
      </c>
      <c r="H6" s="7" t="s">
        <v>123</v>
      </c>
      <c r="I6" s="7" t="s">
        <v>122</v>
      </c>
      <c r="J6" s="7" t="s">
        <v>120</v>
      </c>
      <c r="K6" s="7" t="s">
        <v>121</v>
      </c>
      <c r="L6" s="8" t="s">
        <v>1</v>
      </c>
    </row>
    <row r="7" spans="1:12" x14ac:dyDescent="0.25">
      <c r="A7" s="9" t="s">
        <v>3</v>
      </c>
      <c r="B7" s="10" t="s">
        <v>4</v>
      </c>
      <c r="C7" s="11">
        <v>55125</v>
      </c>
      <c r="D7" s="11">
        <v>0</v>
      </c>
      <c r="E7" s="11">
        <v>0</v>
      </c>
      <c r="F7" s="11">
        <v>0</v>
      </c>
      <c r="G7" s="12">
        <f>SUM(C7:F7)</f>
        <v>55125</v>
      </c>
      <c r="H7" s="11">
        <v>55210</v>
      </c>
      <c r="I7" s="11">
        <v>0</v>
      </c>
      <c r="J7" s="11">
        <v>0</v>
      </c>
      <c r="K7" s="11">
        <v>0</v>
      </c>
      <c r="L7" s="12">
        <f>SUM(H7:K7)</f>
        <v>55210</v>
      </c>
    </row>
    <row r="8" spans="1:12" x14ac:dyDescent="0.25">
      <c r="A8" s="13" t="s">
        <v>5</v>
      </c>
      <c r="B8" s="14" t="s">
        <v>6</v>
      </c>
      <c r="C8" s="15">
        <v>81462</v>
      </c>
      <c r="D8" s="15">
        <v>0</v>
      </c>
      <c r="E8" s="15">
        <v>0</v>
      </c>
      <c r="F8" s="15">
        <v>0</v>
      </c>
      <c r="G8" s="16">
        <f t="shared" ref="G8:G73" si="0">SUM(C8:F8)</f>
        <v>81462</v>
      </c>
      <c r="H8" s="15">
        <v>82470</v>
      </c>
      <c r="I8" s="15">
        <v>0</v>
      </c>
      <c r="J8" s="15">
        <v>0</v>
      </c>
      <c r="K8" s="15">
        <v>0</v>
      </c>
      <c r="L8" s="16">
        <f t="shared" ref="L8:L16" si="1">SUM(H8:K8)</f>
        <v>82470</v>
      </c>
    </row>
    <row r="9" spans="1:12" x14ac:dyDescent="0.25">
      <c r="A9" s="13" t="s">
        <v>7</v>
      </c>
      <c r="B9" s="14" t="s">
        <v>8</v>
      </c>
      <c r="C9" s="15">
        <v>47613</v>
      </c>
      <c r="D9" s="15">
        <v>0</v>
      </c>
      <c r="E9" s="15">
        <v>0</v>
      </c>
      <c r="F9" s="15">
        <v>0</v>
      </c>
      <c r="G9" s="16">
        <f t="shared" si="0"/>
        <v>47613</v>
      </c>
      <c r="H9" s="15">
        <v>46653</v>
      </c>
      <c r="I9" s="15">
        <v>0</v>
      </c>
      <c r="J9" s="15">
        <v>0</v>
      </c>
      <c r="K9" s="15">
        <v>0</v>
      </c>
      <c r="L9" s="16">
        <f t="shared" si="1"/>
        <v>46653</v>
      </c>
    </row>
    <row r="10" spans="1:12" x14ac:dyDescent="0.25">
      <c r="A10" s="13" t="s">
        <v>9</v>
      </c>
      <c r="B10" s="14" t="s">
        <v>10</v>
      </c>
      <c r="C10" s="15">
        <v>4598</v>
      </c>
      <c r="D10" s="15">
        <v>0</v>
      </c>
      <c r="E10" s="15">
        <v>0</v>
      </c>
      <c r="F10" s="15">
        <v>0</v>
      </c>
      <c r="G10" s="16">
        <f t="shared" si="0"/>
        <v>4598</v>
      </c>
      <c r="H10" s="15">
        <v>5604</v>
      </c>
      <c r="I10" s="15">
        <v>0</v>
      </c>
      <c r="J10" s="15">
        <v>0</v>
      </c>
      <c r="K10" s="15">
        <v>0</v>
      </c>
      <c r="L10" s="16">
        <f t="shared" si="1"/>
        <v>5604</v>
      </c>
    </row>
    <row r="11" spans="1:12" x14ac:dyDescent="0.25">
      <c r="A11" s="13" t="s">
        <v>11</v>
      </c>
      <c r="B11" s="14" t="s">
        <v>12</v>
      </c>
      <c r="C11" s="15">
        <v>0</v>
      </c>
      <c r="D11" s="15">
        <v>0</v>
      </c>
      <c r="E11" s="15">
        <v>0</v>
      </c>
      <c r="F11" s="15">
        <v>0</v>
      </c>
      <c r="G11" s="16">
        <f t="shared" si="0"/>
        <v>0</v>
      </c>
      <c r="H11" s="15">
        <v>2694</v>
      </c>
      <c r="I11" s="15">
        <v>0</v>
      </c>
      <c r="J11" s="15">
        <v>0</v>
      </c>
      <c r="K11" s="15">
        <v>0</v>
      </c>
      <c r="L11" s="16">
        <f t="shared" si="1"/>
        <v>2694</v>
      </c>
    </row>
    <row r="12" spans="1:12" x14ac:dyDescent="0.25">
      <c r="A12" s="17" t="s">
        <v>13</v>
      </c>
      <c r="B12" s="18" t="s">
        <v>14</v>
      </c>
      <c r="C12" s="19">
        <v>0</v>
      </c>
      <c r="D12" s="19">
        <v>0</v>
      </c>
      <c r="E12" s="19">
        <v>0</v>
      </c>
      <c r="F12" s="19">
        <v>0</v>
      </c>
      <c r="G12" s="20">
        <f t="shared" si="0"/>
        <v>0</v>
      </c>
      <c r="H12" s="19">
        <v>0</v>
      </c>
      <c r="I12" s="19">
        <v>0</v>
      </c>
      <c r="J12" s="19">
        <v>0</v>
      </c>
      <c r="K12" s="19">
        <v>0</v>
      </c>
      <c r="L12" s="20">
        <f t="shared" si="1"/>
        <v>0</v>
      </c>
    </row>
    <row r="13" spans="1:12" x14ac:dyDescent="0.25">
      <c r="A13" s="13" t="s">
        <v>124</v>
      </c>
      <c r="B13" s="14" t="s">
        <v>125</v>
      </c>
      <c r="C13" s="15">
        <v>0</v>
      </c>
      <c r="D13" s="19">
        <v>0</v>
      </c>
      <c r="E13" s="19">
        <v>0</v>
      </c>
      <c r="F13" s="19">
        <v>0</v>
      </c>
      <c r="G13" s="21">
        <f t="shared" si="0"/>
        <v>0</v>
      </c>
      <c r="H13" s="15">
        <v>0</v>
      </c>
      <c r="I13" s="19">
        <v>0</v>
      </c>
      <c r="J13" s="19">
        <v>0</v>
      </c>
      <c r="K13" s="19">
        <v>0</v>
      </c>
      <c r="L13" s="21">
        <f t="shared" si="1"/>
        <v>0</v>
      </c>
    </row>
    <row r="14" spans="1:12" x14ac:dyDescent="0.25">
      <c r="A14" s="13" t="s">
        <v>126</v>
      </c>
      <c r="B14" s="14" t="s">
        <v>130</v>
      </c>
      <c r="C14" s="15">
        <v>0</v>
      </c>
      <c r="D14" s="19">
        <v>0</v>
      </c>
      <c r="E14" s="19">
        <v>0</v>
      </c>
      <c r="F14" s="19">
        <v>0</v>
      </c>
      <c r="G14" s="21">
        <f t="shared" si="0"/>
        <v>0</v>
      </c>
      <c r="H14" s="15">
        <v>0</v>
      </c>
      <c r="I14" s="19">
        <v>0</v>
      </c>
      <c r="J14" s="19">
        <v>0</v>
      </c>
      <c r="K14" s="19">
        <v>0</v>
      </c>
      <c r="L14" s="21">
        <f t="shared" si="1"/>
        <v>0</v>
      </c>
    </row>
    <row r="15" spans="1:12" x14ac:dyDescent="0.25">
      <c r="A15" s="13" t="s">
        <v>127</v>
      </c>
      <c r="B15" s="14" t="s">
        <v>131</v>
      </c>
      <c r="C15" s="15">
        <v>0</v>
      </c>
      <c r="D15" s="19">
        <v>0</v>
      </c>
      <c r="E15" s="19">
        <v>0</v>
      </c>
      <c r="F15" s="19">
        <v>0</v>
      </c>
      <c r="G15" s="21">
        <f t="shared" si="0"/>
        <v>0</v>
      </c>
      <c r="H15" s="15">
        <v>0</v>
      </c>
      <c r="I15" s="19">
        <v>0</v>
      </c>
      <c r="J15" s="19">
        <v>0</v>
      </c>
      <c r="K15" s="19">
        <v>0</v>
      </c>
      <c r="L15" s="21">
        <f t="shared" si="1"/>
        <v>0</v>
      </c>
    </row>
    <row r="16" spans="1:12" ht="15.75" thickBot="1" x14ac:dyDescent="0.3">
      <c r="A16" s="47" t="s">
        <v>128</v>
      </c>
      <c r="B16" s="48" t="s">
        <v>129</v>
      </c>
      <c r="C16" s="19">
        <v>13301</v>
      </c>
      <c r="D16" s="19">
        <v>0</v>
      </c>
      <c r="E16" s="19">
        <v>0</v>
      </c>
      <c r="F16" s="19">
        <v>0</v>
      </c>
      <c r="G16" s="22">
        <f t="shared" si="0"/>
        <v>13301</v>
      </c>
      <c r="H16" s="19">
        <v>13301</v>
      </c>
      <c r="I16" s="19">
        <v>951</v>
      </c>
      <c r="J16" s="19">
        <v>0</v>
      </c>
      <c r="K16" s="19">
        <v>0</v>
      </c>
      <c r="L16" s="22">
        <f t="shared" si="1"/>
        <v>14252</v>
      </c>
    </row>
    <row r="17" spans="1:12" ht="15.75" thickBot="1" x14ac:dyDescent="0.3">
      <c r="A17" s="23" t="s">
        <v>15</v>
      </c>
      <c r="B17" s="24" t="s">
        <v>16</v>
      </c>
      <c r="C17" s="25">
        <f>SUM(C7:C16)</f>
        <v>202099</v>
      </c>
      <c r="D17" s="25">
        <f>SUM(D7:D16)</f>
        <v>0</v>
      </c>
      <c r="E17" s="25">
        <f>SUM(E7:E16)</f>
        <v>0</v>
      </c>
      <c r="F17" s="25">
        <f>SUM(F7:F16)</f>
        <v>0</v>
      </c>
      <c r="G17" s="55">
        <f>SUM(G7:G16)</f>
        <v>202099</v>
      </c>
      <c r="H17" s="25">
        <f t="shared" ref="H17:L17" si="2">SUM(H7:H16)</f>
        <v>205932</v>
      </c>
      <c r="I17" s="25">
        <f t="shared" si="2"/>
        <v>951</v>
      </c>
      <c r="J17" s="25">
        <f t="shared" si="2"/>
        <v>0</v>
      </c>
      <c r="K17" s="25">
        <f t="shared" si="2"/>
        <v>0</v>
      </c>
      <c r="L17" s="55">
        <f t="shared" si="2"/>
        <v>206883</v>
      </c>
    </row>
    <row r="18" spans="1:12" x14ac:dyDescent="0.25">
      <c r="A18" s="9"/>
      <c r="B18" s="10"/>
      <c r="C18" s="29"/>
      <c r="D18" s="29"/>
      <c r="E18" s="29"/>
      <c r="F18" s="30"/>
      <c r="G18" s="16"/>
      <c r="H18" s="29"/>
      <c r="I18" s="29"/>
      <c r="J18" s="29"/>
      <c r="K18" s="30"/>
      <c r="L18" s="16"/>
    </row>
    <row r="19" spans="1:12" x14ac:dyDescent="0.25">
      <c r="A19" s="56" t="s">
        <v>17</v>
      </c>
      <c r="B19" s="57" t="s">
        <v>18</v>
      </c>
      <c r="C19" s="15">
        <f>C20+C21+C22+C23</f>
        <v>263060</v>
      </c>
      <c r="D19" s="15">
        <f>D20+D21+D22+D23</f>
        <v>0</v>
      </c>
      <c r="E19" s="15">
        <f>E20+E21+E22+E23</f>
        <v>0</v>
      </c>
      <c r="F19" s="31">
        <f>F20+F21+F22+F23</f>
        <v>0</v>
      </c>
      <c r="G19" s="16">
        <f t="shared" si="0"/>
        <v>263060</v>
      </c>
      <c r="H19" s="15">
        <f>H20+H21+H22+H23</f>
        <v>263060</v>
      </c>
      <c r="I19" s="15">
        <f>I20+I21+I22+I23</f>
        <v>0</v>
      </c>
      <c r="J19" s="15">
        <f>J20+J21+J22+J23</f>
        <v>0</v>
      </c>
      <c r="K19" s="31">
        <f>K20+K21+K22+K23</f>
        <v>0</v>
      </c>
      <c r="L19" s="16">
        <f t="shared" ref="L19:L34" si="3">SUM(H19:K19)</f>
        <v>263060</v>
      </c>
    </row>
    <row r="20" spans="1:12" x14ac:dyDescent="0.25">
      <c r="A20" s="32" t="s">
        <v>95</v>
      </c>
      <c r="B20" s="33" t="s">
        <v>115</v>
      </c>
      <c r="C20" s="34">
        <v>115000</v>
      </c>
      <c r="D20" s="34">
        <v>0</v>
      </c>
      <c r="E20" s="34">
        <v>0</v>
      </c>
      <c r="F20" s="35">
        <v>0</v>
      </c>
      <c r="G20" s="16">
        <f t="shared" si="0"/>
        <v>115000</v>
      </c>
      <c r="H20" s="34">
        <v>115000</v>
      </c>
      <c r="I20" s="34">
        <v>0</v>
      </c>
      <c r="J20" s="34">
        <v>0</v>
      </c>
      <c r="K20" s="35">
        <v>0</v>
      </c>
      <c r="L20" s="16">
        <f t="shared" si="3"/>
        <v>115000</v>
      </c>
    </row>
    <row r="21" spans="1:12" x14ac:dyDescent="0.25">
      <c r="A21" s="32" t="s">
        <v>96</v>
      </c>
      <c r="B21" s="33" t="s">
        <v>116</v>
      </c>
      <c r="C21" s="34">
        <v>148000</v>
      </c>
      <c r="D21" s="34">
        <v>0</v>
      </c>
      <c r="E21" s="34">
        <v>0</v>
      </c>
      <c r="F21" s="35">
        <v>0</v>
      </c>
      <c r="G21" s="16">
        <f t="shared" si="0"/>
        <v>148000</v>
      </c>
      <c r="H21" s="34">
        <v>148000</v>
      </c>
      <c r="I21" s="34">
        <v>0</v>
      </c>
      <c r="J21" s="34">
        <v>0</v>
      </c>
      <c r="K21" s="35">
        <v>0</v>
      </c>
      <c r="L21" s="16">
        <f t="shared" si="3"/>
        <v>148000</v>
      </c>
    </row>
    <row r="22" spans="1:12" x14ac:dyDescent="0.25">
      <c r="A22" s="32" t="s">
        <v>97</v>
      </c>
      <c r="B22" s="33" t="s">
        <v>117</v>
      </c>
      <c r="C22" s="34">
        <v>0</v>
      </c>
      <c r="D22" s="34">
        <v>0</v>
      </c>
      <c r="E22" s="34">
        <v>0</v>
      </c>
      <c r="F22" s="35">
        <v>0</v>
      </c>
      <c r="G22" s="16">
        <f t="shared" si="0"/>
        <v>0</v>
      </c>
      <c r="H22" s="34">
        <v>0</v>
      </c>
      <c r="I22" s="34">
        <v>0</v>
      </c>
      <c r="J22" s="34">
        <v>0</v>
      </c>
      <c r="K22" s="35">
        <v>0</v>
      </c>
      <c r="L22" s="16">
        <f t="shared" si="3"/>
        <v>0</v>
      </c>
    </row>
    <row r="23" spans="1:12" x14ac:dyDescent="0.25">
      <c r="A23" s="32" t="s">
        <v>98</v>
      </c>
      <c r="B23" s="33" t="s">
        <v>118</v>
      </c>
      <c r="C23" s="34">
        <v>60</v>
      </c>
      <c r="D23" s="34">
        <v>0</v>
      </c>
      <c r="E23" s="34">
        <v>0</v>
      </c>
      <c r="F23" s="35">
        <v>0</v>
      </c>
      <c r="G23" s="16">
        <f t="shared" si="0"/>
        <v>60</v>
      </c>
      <c r="H23" s="34">
        <v>60</v>
      </c>
      <c r="I23" s="34">
        <v>0</v>
      </c>
      <c r="J23" s="34">
        <v>0</v>
      </c>
      <c r="K23" s="35">
        <v>0</v>
      </c>
      <c r="L23" s="16">
        <f t="shared" si="3"/>
        <v>60</v>
      </c>
    </row>
    <row r="24" spans="1:12" x14ac:dyDescent="0.25">
      <c r="A24" s="56" t="s">
        <v>19</v>
      </c>
      <c r="B24" s="57" t="s">
        <v>20</v>
      </c>
      <c r="C24" s="15">
        <f>C25</f>
        <v>100000</v>
      </c>
      <c r="D24" s="15">
        <f>D25</f>
        <v>0</v>
      </c>
      <c r="E24" s="15">
        <f>E25</f>
        <v>0</v>
      </c>
      <c r="F24" s="31">
        <f>F25</f>
        <v>0</v>
      </c>
      <c r="G24" s="16">
        <f t="shared" si="0"/>
        <v>100000</v>
      </c>
      <c r="H24" s="15">
        <f>H25</f>
        <v>100000</v>
      </c>
      <c r="I24" s="15">
        <f>I25</f>
        <v>0</v>
      </c>
      <c r="J24" s="15">
        <f>J25</f>
        <v>0</v>
      </c>
      <c r="K24" s="31">
        <f>K25</f>
        <v>0</v>
      </c>
      <c r="L24" s="16">
        <f t="shared" si="3"/>
        <v>100000</v>
      </c>
    </row>
    <row r="25" spans="1:12" x14ac:dyDescent="0.25">
      <c r="A25" s="32" t="s">
        <v>99</v>
      </c>
      <c r="B25" s="33" t="s">
        <v>21</v>
      </c>
      <c r="C25" s="34">
        <v>100000</v>
      </c>
      <c r="D25" s="34">
        <v>0</v>
      </c>
      <c r="E25" s="34">
        <v>0</v>
      </c>
      <c r="F25" s="35">
        <v>0</v>
      </c>
      <c r="G25" s="16">
        <f t="shared" si="0"/>
        <v>100000</v>
      </c>
      <c r="H25" s="34">
        <v>100000</v>
      </c>
      <c r="I25" s="34">
        <v>0</v>
      </c>
      <c r="J25" s="34">
        <v>0</v>
      </c>
      <c r="K25" s="35">
        <v>0</v>
      </c>
      <c r="L25" s="16">
        <f t="shared" si="3"/>
        <v>100000</v>
      </c>
    </row>
    <row r="26" spans="1:12" x14ac:dyDescent="0.25">
      <c r="A26" s="56" t="s">
        <v>25</v>
      </c>
      <c r="B26" s="57" t="s">
        <v>26</v>
      </c>
      <c r="C26" s="15">
        <f>C27</f>
        <v>12000</v>
      </c>
      <c r="D26" s="15">
        <f>D27</f>
        <v>0</v>
      </c>
      <c r="E26" s="15">
        <f>E27</f>
        <v>0</v>
      </c>
      <c r="F26" s="31">
        <f>F27</f>
        <v>0</v>
      </c>
      <c r="G26" s="16">
        <f t="shared" si="0"/>
        <v>12000</v>
      </c>
      <c r="H26" s="15">
        <f>H27</f>
        <v>12000</v>
      </c>
      <c r="I26" s="15">
        <f>I27</f>
        <v>0</v>
      </c>
      <c r="J26" s="15">
        <f>J27</f>
        <v>0</v>
      </c>
      <c r="K26" s="31">
        <f>K27</f>
        <v>0</v>
      </c>
      <c r="L26" s="16">
        <f t="shared" si="3"/>
        <v>12000</v>
      </c>
    </row>
    <row r="27" spans="1:12" x14ac:dyDescent="0.25">
      <c r="A27" s="32" t="s">
        <v>100</v>
      </c>
      <c r="B27" s="33" t="s">
        <v>114</v>
      </c>
      <c r="C27" s="34">
        <v>12000</v>
      </c>
      <c r="D27" s="34">
        <v>0</v>
      </c>
      <c r="E27" s="34">
        <v>0</v>
      </c>
      <c r="F27" s="35">
        <v>0</v>
      </c>
      <c r="G27" s="16">
        <f t="shared" si="0"/>
        <v>12000</v>
      </c>
      <c r="H27" s="34">
        <v>12000</v>
      </c>
      <c r="I27" s="34">
        <v>0</v>
      </c>
      <c r="J27" s="34">
        <v>0</v>
      </c>
      <c r="K27" s="35">
        <v>0</v>
      </c>
      <c r="L27" s="16">
        <f t="shared" si="3"/>
        <v>12000</v>
      </c>
    </row>
    <row r="28" spans="1:12" x14ac:dyDescent="0.25">
      <c r="A28" s="62" t="s">
        <v>132</v>
      </c>
      <c r="B28" s="63" t="s">
        <v>133</v>
      </c>
      <c r="C28" s="64">
        <f>C29+C30</f>
        <v>10010</v>
      </c>
      <c r="D28" s="64">
        <f t="shared" ref="D28:F28" si="4">D29+D30</f>
        <v>0</v>
      </c>
      <c r="E28" s="64">
        <f t="shared" si="4"/>
        <v>0</v>
      </c>
      <c r="F28" s="64">
        <f t="shared" si="4"/>
        <v>0</v>
      </c>
      <c r="G28" s="16">
        <f t="shared" si="0"/>
        <v>10010</v>
      </c>
      <c r="H28" s="64">
        <f>H29+H30</f>
        <v>10010</v>
      </c>
      <c r="I28" s="64">
        <f t="shared" ref="I28:K28" si="5">I29+I30</f>
        <v>0</v>
      </c>
      <c r="J28" s="64">
        <f t="shared" si="5"/>
        <v>0</v>
      </c>
      <c r="K28" s="64">
        <f t="shared" si="5"/>
        <v>0</v>
      </c>
      <c r="L28" s="16">
        <f t="shared" si="3"/>
        <v>10010</v>
      </c>
    </row>
    <row r="29" spans="1:12" x14ac:dyDescent="0.25">
      <c r="A29" s="32" t="s">
        <v>134</v>
      </c>
      <c r="B29" s="33" t="s">
        <v>135</v>
      </c>
      <c r="C29" s="34">
        <v>10000</v>
      </c>
      <c r="D29" s="34">
        <v>0</v>
      </c>
      <c r="E29" s="34">
        <v>0</v>
      </c>
      <c r="F29" s="35">
        <v>0</v>
      </c>
      <c r="G29" s="16">
        <f t="shared" si="0"/>
        <v>10000</v>
      </c>
      <c r="H29" s="34">
        <v>10000</v>
      </c>
      <c r="I29" s="34">
        <v>0</v>
      </c>
      <c r="J29" s="34">
        <v>0</v>
      </c>
      <c r="K29" s="35">
        <v>0</v>
      </c>
      <c r="L29" s="16">
        <f t="shared" si="3"/>
        <v>10000</v>
      </c>
    </row>
    <row r="30" spans="1:12" x14ac:dyDescent="0.25">
      <c r="A30" s="32" t="s">
        <v>136</v>
      </c>
      <c r="B30" s="33" t="s">
        <v>137</v>
      </c>
      <c r="C30" s="34">
        <v>10</v>
      </c>
      <c r="D30" s="34">
        <v>0</v>
      </c>
      <c r="E30" s="34">
        <v>0</v>
      </c>
      <c r="F30" s="35">
        <v>0</v>
      </c>
      <c r="G30" s="16">
        <f t="shared" si="0"/>
        <v>10</v>
      </c>
      <c r="H30" s="34">
        <v>10</v>
      </c>
      <c r="I30" s="34">
        <v>0</v>
      </c>
      <c r="J30" s="34">
        <v>0</v>
      </c>
      <c r="K30" s="35">
        <v>0</v>
      </c>
      <c r="L30" s="16">
        <f t="shared" si="3"/>
        <v>10</v>
      </c>
    </row>
    <row r="31" spans="1:12" x14ac:dyDescent="0.25">
      <c r="A31" s="56" t="s">
        <v>51</v>
      </c>
      <c r="B31" s="57" t="s">
        <v>52</v>
      </c>
      <c r="C31" s="15">
        <f>C32+C33+C34</f>
        <v>0</v>
      </c>
      <c r="D31" s="15">
        <v>5000</v>
      </c>
      <c r="E31" s="15">
        <f>E32+E33+E34</f>
        <v>0</v>
      </c>
      <c r="F31" s="31">
        <f>F32+F33+F34</f>
        <v>0</v>
      </c>
      <c r="G31" s="16">
        <f t="shared" si="0"/>
        <v>5000</v>
      </c>
      <c r="H31" s="15">
        <f>H32+H33+H34</f>
        <v>0</v>
      </c>
      <c r="I31" s="15">
        <v>5000</v>
      </c>
      <c r="J31" s="15">
        <f>J32+J33+J34</f>
        <v>0</v>
      </c>
      <c r="K31" s="31">
        <f>K32+K33+K34</f>
        <v>0</v>
      </c>
      <c r="L31" s="16">
        <f t="shared" si="3"/>
        <v>5000</v>
      </c>
    </row>
    <row r="32" spans="1:12" x14ac:dyDescent="0.25">
      <c r="A32" s="32" t="s">
        <v>101</v>
      </c>
      <c r="B32" s="33" t="s">
        <v>111</v>
      </c>
      <c r="C32" s="34">
        <v>0</v>
      </c>
      <c r="D32" s="34">
        <v>0</v>
      </c>
      <c r="E32" s="34">
        <v>0</v>
      </c>
      <c r="F32" s="35">
        <v>0</v>
      </c>
      <c r="G32" s="16">
        <f t="shared" si="0"/>
        <v>0</v>
      </c>
      <c r="H32" s="34">
        <v>0</v>
      </c>
      <c r="I32" s="34">
        <v>0</v>
      </c>
      <c r="J32" s="34">
        <v>0</v>
      </c>
      <c r="K32" s="35">
        <v>0</v>
      </c>
      <c r="L32" s="16">
        <f t="shared" si="3"/>
        <v>0</v>
      </c>
    </row>
    <row r="33" spans="1:12" x14ac:dyDescent="0.25">
      <c r="A33" s="32" t="s">
        <v>102</v>
      </c>
      <c r="B33" s="33" t="s">
        <v>54</v>
      </c>
      <c r="C33" s="34">
        <v>0</v>
      </c>
      <c r="D33" s="34">
        <v>0</v>
      </c>
      <c r="E33" s="34">
        <v>0</v>
      </c>
      <c r="F33" s="35">
        <v>0</v>
      </c>
      <c r="G33" s="16">
        <f t="shared" si="0"/>
        <v>0</v>
      </c>
      <c r="H33" s="34">
        <v>0</v>
      </c>
      <c r="I33" s="34">
        <v>0</v>
      </c>
      <c r="J33" s="34">
        <v>0</v>
      </c>
      <c r="K33" s="35">
        <v>0</v>
      </c>
      <c r="L33" s="16">
        <f t="shared" si="3"/>
        <v>0</v>
      </c>
    </row>
    <row r="34" spans="1:12" ht="15.75" thickBot="1" x14ac:dyDescent="0.3">
      <c r="A34" s="36" t="s">
        <v>103</v>
      </c>
      <c r="B34" s="37" t="s">
        <v>55</v>
      </c>
      <c r="C34" s="38">
        <v>0</v>
      </c>
      <c r="D34" s="34">
        <v>0</v>
      </c>
      <c r="E34" s="34">
        <v>0</v>
      </c>
      <c r="F34" s="35">
        <v>0</v>
      </c>
      <c r="G34" s="20">
        <f t="shared" si="0"/>
        <v>0</v>
      </c>
      <c r="H34" s="38">
        <v>0</v>
      </c>
      <c r="I34" s="34">
        <v>0</v>
      </c>
      <c r="J34" s="34">
        <v>0</v>
      </c>
      <c r="K34" s="35">
        <v>0</v>
      </c>
      <c r="L34" s="20">
        <f t="shared" si="3"/>
        <v>0</v>
      </c>
    </row>
    <row r="35" spans="1:12" ht="15.75" thickBot="1" x14ac:dyDescent="0.3">
      <c r="A35" s="23" t="s">
        <v>28</v>
      </c>
      <c r="B35" s="24" t="s">
        <v>29</v>
      </c>
      <c r="C35" s="25">
        <f>C26+C24+C19+C31+C28</f>
        <v>385070</v>
      </c>
      <c r="D35" s="25">
        <f>D26+D24+D19+D31</f>
        <v>5000</v>
      </c>
      <c r="E35" s="25">
        <f>E26+E24+E19+E31</f>
        <v>0</v>
      </c>
      <c r="F35" s="39">
        <f>F26+F24+F19+F31</f>
        <v>0</v>
      </c>
      <c r="G35" s="26">
        <f t="shared" si="0"/>
        <v>390070</v>
      </c>
      <c r="H35" s="25">
        <f>H26+H24+H19+H31+H28</f>
        <v>385070</v>
      </c>
      <c r="I35" s="25">
        <f>I26+I24+I19+I31</f>
        <v>5000</v>
      </c>
      <c r="J35" s="25">
        <f>J26+J24+J19+J31</f>
        <v>0</v>
      </c>
      <c r="K35" s="39">
        <f>K26+K24+K19+K31</f>
        <v>0</v>
      </c>
      <c r="L35" s="26">
        <f t="shared" ref="L35" si="6">SUM(H35:K35)</f>
        <v>390070</v>
      </c>
    </row>
    <row r="36" spans="1:12" x14ac:dyDescent="0.25">
      <c r="A36" s="27"/>
      <c r="B36" s="28"/>
      <c r="C36" s="29"/>
      <c r="D36" s="29"/>
      <c r="E36" s="29"/>
      <c r="F36" s="30"/>
      <c r="G36" s="16"/>
      <c r="H36" s="29"/>
      <c r="I36" s="29"/>
      <c r="J36" s="29"/>
      <c r="K36" s="30"/>
      <c r="L36" s="16"/>
    </row>
    <row r="37" spans="1:12" x14ac:dyDescent="0.25">
      <c r="A37" s="13" t="s">
        <v>30</v>
      </c>
      <c r="B37" s="14" t="s">
        <v>39</v>
      </c>
      <c r="C37" s="15">
        <v>0</v>
      </c>
      <c r="D37" s="15">
        <v>0</v>
      </c>
      <c r="E37" s="15">
        <v>0</v>
      </c>
      <c r="F37" s="31">
        <v>0</v>
      </c>
      <c r="G37" s="16">
        <f t="shared" si="0"/>
        <v>0</v>
      </c>
      <c r="H37" s="15">
        <v>0</v>
      </c>
      <c r="I37" s="15">
        <v>0</v>
      </c>
      <c r="J37" s="15">
        <v>0</v>
      </c>
      <c r="K37" s="31">
        <v>0</v>
      </c>
      <c r="L37" s="16">
        <f t="shared" ref="L37:L53" si="7">SUM(H37:K37)</f>
        <v>0</v>
      </c>
    </row>
    <row r="38" spans="1:12" x14ac:dyDescent="0.25">
      <c r="A38" s="13" t="s">
        <v>31</v>
      </c>
      <c r="B38" s="14" t="s">
        <v>40</v>
      </c>
      <c r="C38" s="15">
        <v>0</v>
      </c>
      <c r="D38" s="15">
        <v>0</v>
      </c>
      <c r="E38" s="15">
        <v>24</v>
      </c>
      <c r="F38" s="15">
        <v>1500</v>
      </c>
      <c r="G38" s="16">
        <f t="shared" si="0"/>
        <v>1524</v>
      </c>
      <c r="H38" s="15">
        <v>0</v>
      </c>
      <c r="I38" s="15">
        <v>0</v>
      </c>
      <c r="J38" s="15">
        <v>24</v>
      </c>
      <c r="K38" s="15">
        <v>1500</v>
      </c>
      <c r="L38" s="16">
        <f t="shared" si="7"/>
        <v>1524</v>
      </c>
    </row>
    <row r="39" spans="1:12" x14ac:dyDescent="0.25">
      <c r="A39" s="32" t="s">
        <v>63</v>
      </c>
      <c r="B39" s="33" t="s">
        <v>56</v>
      </c>
      <c r="C39" s="34">
        <v>0</v>
      </c>
      <c r="D39" s="34">
        <v>0</v>
      </c>
      <c r="E39" s="34">
        <v>0</v>
      </c>
      <c r="F39" s="34">
        <v>0</v>
      </c>
      <c r="G39" s="16">
        <f t="shared" si="0"/>
        <v>0</v>
      </c>
      <c r="H39" s="34">
        <v>0</v>
      </c>
      <c r="I39" s="34">
        <v>0</v>
      </c>
      <c r="J39" s="34">
        <v>0</v>
      </c>
      <c r="K39" s="34">
        <v>0</v>
      </c>
      <c r="L39" s="16">
        <f t="shared" si="7"/>
        <v>0</v>
      </c>
    </row>
    <row r="40" spans="1:12" x14ac:dyDescent="0.25">
      <c r="A40" s="67" t="s">
        <v>144</v>
      </c>
      <c r="B40" s="33" t="s">
        <v>145</v>
      </c>
      <c r="C40" s="34">
        <v>0</v>
      </c>
      <c r="D40" s="34">
        <v>0</v>
      </c>
      <c r="E40" s="34">
        <v>0</v>
      </c>
      <c r="F40" s="34">
        <v>0</v>
      </c>
      <c r="G40" s="16">
        <f t="shared" si="0"/>
        <v>0</v>
      </c>
      <c r="H40" s="34">
        <v>0</v>
      </c>
      <c r="I40" s="34">
        <v>0</v>
      </c>
      <c r="J40" s="34">
        <v>0</v>
      </c>
      <c r="K40" s="34">
        <v>0</v>
      </c>
      <c r="L40" s="16">
        <f t="shared" si="7"/>
        <v>0</v>
      </c>
    </row>
    <row r="41" spans="1:12" x14ac:dyDescent="0.25">
      <c r="A41" s="67" t="s">
        <v>144</v>
      </c>
      <c r="B41" s="33" t="s">
        <v>146</v>
      </c>
      <c r="C41" s="34">
        <v>0</v>
      </c>
      <c r="D41" s="34">
        <v>0</v>
      </c>
      <c r="E41" s="34">
        <v>0</v>
      </c>
      <c r="F41" s="34">
        <v>0</v>
      </c>
      <c r="G41" s="16">
        <f t="shared" si="0"/>
        <v>0</v>
      </c>
      <c r="H41" s="34">
        <v>0</v>
      </c>
      <c r="I41" s="34">
        <v>0</v>
      </c>
      <c r="J41" s="34">
        <v>0</v>
      </c>
      <c r="K41" s="34">
        <v>0</v>
      </c>
      <c r="L41" s="16">
        <f t="shared" si="7"/>
        <v>0</v>
      </c>
    </row>
    <row r="42" spans="1:12" ht="29.25" customHeight="1" x14ac:dyDescent="0.25">
      <c r="A42" s="13" t="s">
        <v>32</v>
      </c>
      <c r="B42" s="14" t="s">
        <v>41</v>
      </c>
      <c r="C42" s="15">
        <v>70</v>
      </c>
      <c r="D42" s="15">
        <v>0</v>
      </c>
      <c r="E42" s="15">
        <v>0</v>
      </c>
      <c r="F42" s="15">
        <v>0</v>
      </c>
      <c r="G42" s="16">
        <f t="shared" si="0"/>
        <v>70</v>
      </c>
      <c r="H42" s="15">
        <v>70</v>
      </c>
      <c r="I42" s="15">
        <v>0</v>
      </c>
      <c r="J42" s="15">
        <v>0</v>
      </c>
      <c r="K42" s="15">
        <v>0</v>
      </c>
      <c r="L42" s="16">
        <f t="shared" si="7"/>
        <v>70</v>
      </c>
    </row>
    <row r="43" spans="1:12" x14ac:dyDescent="0.25">
      <c r="A43" s="13" t="s">
        <v>33</v>
      </c>
      <c r="B43" s="14" t="s">
        <v>42</v>
      </c>
      <c r="C43" s="15">
        <f>C44+C45+C46</f>
        <v>0</v>
      </c>
      <c r="D43" s="15">
        <f>D44+D45+D46</f>
        <v>0</v>
      </c>
      <c r="E43" s="15">
        <f>E44+E45+E46</f>
        <v>0</v>
      </c>
      <c r="F43" s="15">
        <f>F44+F45+F46</f>
        <v>0</v>
      </c>
      <c r="G43" s="16">
        <f t="shared" si="0"/>
        <v>0</v>
      </c>
      <c r="H43" s="15">
        <f>H44+H45+H46</f>
        <v>0</v>
      </c>
      <c r="I43" s="15">
        <f>I44+I45+I46</f>
        <v>0</v>
      </c>
      <c r="J43" s="15">
        <f>J44+J45+J46</f>
        <v>0</v>
      </c>
      <c r="K43" s="15">
        <f>K44+K45+K46</f>
        <v>0</v>
      </c>
      <c r="L43" s="16">
        <f t="shared" si="7"/>
        <v>0</v>
      </c>
    </row>
    <row r="44" spans="1:12" ht="30" x14ac:dyDescent="0.25">
      <c r="A44" s="32" t="s">
        <v>94</v>
      </c>
      <c r="B44" s="40" t="s">
        <v>60</v>
      </c>
      <c r="C44" s="34">
        <v>0</v>
      </c>
      <c r="D44" s="34">
        <v>0</v>
      </c>
      <c r="E44" s="34">
        <v>0</v>
      </c>
      <c r="F44" s="34">
        <v>0</v>
      </c>
      <c r="G44" s="16">
        <f t="shared" si="0"/>
        <v>0</v>
      </c>
      <c r="H44" s="34">
        <v>0</v>
      </c>
      <c r="I44" s="34">
        <v>0</v>
      </c>
      <c r="J44" s="34">
        <v>0</v>
      </c>
      <c r="K44" s="34">
        <v>0</v>
      </c>
      <c r="L44" s="16">
        <f t="shared" si="7"/>
        <v>0</v>
      </c>
    </row>
    <row r="45" spans="1:12" x14ac:dyDescent="0.25">
      <c r="A45" s="32" t="s">
        <v>61</v>
      </c>
      <c r="B45" s="33" t="s">
        <v>59</v>
      </c>
      <c r="C45" s="34">
        <v>0</v>
      </c>
      <c r="D45" s="34">
        <v>0</v>
      </c>
      <c r="E45" s="34">
        <v>0</v>
      </c>
      <c r="F45" s="34">
        <v>0</v>
      </c>
      <c r="G45" s="16">
        <f t="shared" si="0"/>
        <v>0</v>
      </c>
      <c r="H45" s="34">
        <v>0</v>
      </c>
      <c r="I45" s="34">
        <v>0</v>
      </c>
      <c r="J45" s="34">
        <v>0</v>
      </c>
      <c r="K45" s="34">
        <v>0</v>
      </c>
      <c r="L45" s="16">
        <f t="shared" si="7"/>
        <v>0</v>
      </c>
    </row>
    <row r="46" spans="1:12" x14ac:dyDescent="0.25">
      <c r="A46" s="32" t="s">
        <v>62</v>
      </c>
      <c r="B46" s="33" t="s">
        <v>58</v>
      </c>
      <c r="C46" s="34">
        <v>0</v>
      </c>
      <c r="D46" s="34">
        <v>0</v>
      </c>
      <c r="E46" s="34">
        <v>0</v>
      </c>
      <c r="F46" s="34">
        <v>0</v>
      </c>
      <c r="G46" s="16">
        <f t="shared" si="0"/>
        <v>0</v>
      </c>
      <c r="H46" s="34">
        <v>0</v>
      </c>
      <c r="I46" s="34">
        <v>0</v>
      </c>
      <c r="J46" s="34">
        <v>0</v>
      </c>
      <c r="K46" s="34">
        <v>0</v>
      </c>
      <c r="L46" s="16">
        <f t="shared" si="7"/>
        <v>0</v>
      </c>
    </row>
    <row r="47" spans="1:12" x14ac:dyDescent="0.25">
      <c r="A47" s="13" t="s">
        <v>34</v>
      </c>
      <c r="B47" s="14" t="s">
        <v>43</v>
      </c>
      <c r="C47" s="15">
        <f>C48</f>
        <v>10825</v>
      </c>
      <c r="D47" s="15">
        <f>D48</f>
        <v>0</v>
      </c>
      <c r="E47" s="15">
        <f>E48</f>
        <v>3321</v>
      </c>
      <c r="F47" s="15">
        <f>F48</f>
        <v>0</v>
      </c>
      <c r="G47" s="16">
        <f t="shared" si="0"/>
        <v>14146</v>
      </c>
      <c r="H47" s="15">
        <f>H48</f>
        <v>10825</v>
      </c>
      <c r="I47" s="15">
        <f>I48</f>
        <v>0</v>
      </c>
      <c r="J47" s="15">
        <f>J48</f>
        <v>3321</v>
      </c>
      <c r="K47" s="15">
        <f>K48</f>
        <v>0</v>
      </c>
      <c r="L47" s="16">
        <f t="shared" si="7"/>
        <v>14146</v>
      </c>
    </row>
    <row r="48" spans="1:12" x14ac:dyDescent="0.25">
      <c r="A48" s="32" t="s">
        <v>64</v>
      </c>
      <c r="B48" s="33" t="s">
        <v>57</v>
      </c>
      <c r="C48" s="34">
        <v>10825</v>
      </c>
      <c r="D48" s="34">
        <v>0</v>
      </c>
      <c r="E48" s="34">
        <v>3321</v>
      </c>
      <c r="F48" s="34">
        <v>0</v>
      </c>
      <c r="G48" s="16">
        <f t="shared" si="0"/>
        <v>14146</v>
      </c>
      <c r="H48" s="34">
        <v>10825</v>
      </c>
      <c r="I48" s="34">
        <v>0</v>
      </c>
      <c r="J48" s="34">
        <v>3321</v>
      </c>
      <c r="K48" s="34">
        <v>0</v>
      </c>
      <c r="L48" s="16">
        <f t="shared" si="7"/>
        <v>14146</v>
      </c>
    </row>
    <row r="49" spans="1:12" x14ac:dyDescent="0.25">
      <c r="A49" s="13" t="s">
        <v>35</v>
      </c>
      <c r="B49" s="14" t="s">
        <v>44</v>
      </c>
      <c r="C49" s="15">
        <v>2942</v>
      </c>
      <c r="D49" s="15">
        <v>0</v>
      </c>
      <c r="E49" s="15">
        <v>905</v>
      </c>
      <c r="F49" s="15">
        <v>0</v>
      </c>
      <c r="G49" s="16">
        <f t="shared" si="0"/>
        <v>3847</v>
      </c>
      <c r="H49" s="15">
        <v>2942</v>
      </c>
      <c r="I49" s="15">
        <v>0</v>
      </c>
      <c r="J49" s="15">
        <v>905</v>
      </c>
      <c r="K49" s="15">
        <v>0</v>
      </c>
      <c r="L49" s="16">
        <f t="shared" si="7"/>
        <v>3847</v>
      </c>
    </row>
    <row r="50" spans="1:12" x14ac:dyDescent="0.25">
      <c r="A50" s="13" t="s">
        <v>36</v>
      </c>
      <c r="B50" s="14" t="s">
        <v>45</v>
      </c>
      <c r="C50" s="15">
        <v>0</v>
      </c>
      <c r="D50" s="15">
        <v>0</v>
      </c>
      <c r="E50" s="15">
        <v>0</v>
      </c>
      <c r="F50" s="15">
        <v>0</v>
      </c>
      <c r="G50" s="16">
        <f t="shared" si="0"/>
        <v>0</v>
      </c>
      <c r="H50" s="15">
        <v>0</v>
      </c>
      <c r="I50" s="15">
        <v>0</v>
      </c>
      <c r="J50" s="15">
        <v>0</v>
      </c>
      <c r="K50" s="15">
        <v>0</v>
      </c>
      <c r="L50" s="16">
        <f t="shared" si="7"/>
        <v>0</v>
      </c>
    </row>
    <row r="51" spans="1:12" x14ac:dyDescent="0.25">
      <c r="A51" s="13" t="s">
        <v>37</v>
      </c>
      <c r="B51" s="14" t="s">
        <v>46</v>
      </c>
      <c r="C51" s="15">
        <v>0</v>
      </c>
      <c r="D51" s="15">
        <v>0</v>
      </c>
      <c r="E51" s="15">
        <v>0</v>
      </c>
      <c r="F51" s="15">
        <v>0</v>
      </c>
      <c r="G51" s="16">
        <f t="shared" si="0"/>
        <v>0</v>
      </c>
      <c r="H51" s="15">
        <v>0</v>
      </c>
      <c r="I51" s="15">
        <v>0</v>
      </c>
      <c r="J51" s="15">
        <v>0</v>
      </c>
      <c r="K51" s="15">
        <v>0</v>
      </c>
      <c r="L51" s="16">
        <f t="shared" si="7"/>
        <v>0</v>
      </c>
    </row>
    <row r="52" spans="1:12" x14ac:dyDescent="0.25">
      <c r="A52" s="13" t="s">
        <v>38</v>
      </c>
      <c r="B52" s="14" t="s">
        <v>47</v>
      </c>
      <c r="C52" s="15">
        <v>0</v>
      </c>
      <c r="D52" s="15">
        <v>0</v>
      </c>
      <c r="E52" s="15">
        <v>0</v>
      </c>
      <c r="F52" s="15">
        <v>0</v>
      </c>
      <c r="G52" s="16">
        <f t="shared" si="0"/>
        <v>0</v>
      </c>
      <c r="H52" s="15">
        <v>0</v>
      </c>
      <c r="I52" s="15">
        <v>0</v>
      </c>
      <c r="J52" s="15">
        <v>0</v>
      </c>
      <c r="K52" s="15">
        <v>0</v>
      </c>
      <c r="L52" s="16">
        <f t="shared" si="7"/>
        <v>0</v>
      </c>
    </row>
    <row r="53" spans="1:12" ht="15.75" thickBot="1" x14ac:dyDescent="0.3">
      <c r="A53" s="17" t="s">
        <v>147</v>
      </c>
      <c r="B53" s="18" t="s">
        <v>48</v>
      </c>
      <c r="C53" s="19">
        <v>0</v>
      </c>
      <c r="D53" s="15">
        <v>0</v>
      </c>
      <c r="E53" s="15">
        <v>0</v>
      </c>
      <c r="F53" s="15">
        <v>0</v>
      </c>
      <c r="G53" s="20">
        <f t="shared" si="0"/>
        <v>0</v>
      </c>
      <c r="H53" s="19">
        <v>0</v>
      </c>
      <c r="I53" s="15">
        <v>0</v>
      </c>
      <c r="J53" s="15">
        <v>0</v>
      </c>
      <c r="K53" s="15">
        <v>0</v>
      </c>
      <c r="L53" s="20">
        <f t="shared" si="7"/>
        <v>0</v>
      </c>
    </row>
    <row r="54" spans="1:12" ht="15.75" thickBot="1" x14ac:dyDescent="0.3">
      <c r="A54" s="23" t="s">
        <v>49</v>
      </c>
      <c r="B54" s="24" t="s">
        <v>50</v>
      </c>
      <c r="C54" s="25">
        <f t="shared" ref="C54:L54" si="8">C37+C38+C42+C43+C47+C49+C50+C51+C52+C53</f>
        <v>13837</v>
      </c>
      <c r="D54" s="25">
        <f t="shared" si="8"/>
        <v>0</v>
      </c>
      <c r="E54" s="25">
        <f t="shared" si="8"/>
        <v>4250</v>
      </c>
      <c r="F54" s="39">
        <f t="shared" si="8"/>
        <v>1500</v>
      </c>
      <c r="G54" s="55">
        <f t="shared" si="8"/>
        <v>19587</v>
      </c>
      <c r="H54" s="25">
        <f t="shared" si="8"/>
        <v>13837</v>
      </c>
      <c r="I54" s="25">
        <f t="shared" si="8"/>
        <v>0</v>
      </c>
      <c r="J54" s="25">
        <f t="shared" si="8"/>
        <v>4250</v>
      </c>
      <c r="K54" s="39">
        <f t="shared" si="8"/>
        <v>1500</v>
      </c>
      <c r="L54" s="55">
        <f t="shared" si="8"/>
        <v>19587</v>
      </c>
    </row>
    <row r="55" spans="1:12" x14ac:dyDescent="0.25">
      <c r="A55" s="27"/>
      <c r="B55" s="28"/>
      <c r="C55" s="29"/>
      <c r="D55" s="29"/>
      <c r="E55" s="29"/>
      <c r="F55" s="30"/>
      <c r="G55" s="16"/>
      <c r="H55" s="29"/>
      <c r="I55" s="29"/>
      <c r="J55" s="29"/>
      <c r="K55" s="30"/>
      <c r="L55" s="16"/>
    </row>
    <row r="56" spans="1:12" x14ac:dyDescent="0.25">
      <c r="A56" s="13" t="s">
        <v>65</v>
      </c>
      <c r="B56" s="14" t="s">
        <v>70</v>
      </c>
      <c r="C56" s="15">
        <v>0</v>
      </c>
      <c r="D56" s="15">
        <v>0</v>
      </c>
      <c r="E56" s="15">
        <v>0</v>
      </c>
      <c r="F56" s="15">
        <v>0</v>
      </c>
      <c r="G56" s="16">
        <f t="shared" si="0"/>
        <v>0</v>
      </c>
      <c r="H56" s="15">
        <v>0</v>
      </c>
      <c r="I56" s="15">
        <v>0</v>
      </c>
      <c r="J56" s="15">
        <v>0</v>
      </c>
      <c r="K56" s="15">
        <v>0</v>
      </c>
      <c r="L56" s="16">
        <f t="shared" ref="L56:L60" si="9">SUM(H56:K56)</f>
        <v>0</v>
      </c>
    </row>
    <row r="57" spans="1:12" x14ac:dyDescent="0.25">
      <c r="A57" s="13" t="s">
        <v>66</v>
      </c>
      <c r="B57" s="14" t="s">
        <v>109</v>
      </c>
      <c r="C57" s="15">
        <v>0</v>
      </c>
      <c r="D57" s="15">
        <v>0</v>
      </c>
      <c r="E57" s="15">
        <v>0</v>
      </c>
      <c r="F57" s="15">
        <v>0</v>
      </c>
      <c r="G57" s="16">
        <f t="shared" si="0"/>
        <v>0</v>
      </c>
      <c r="H57" s="15">
        <v>0</v>
      </c>
      <c r="I57" s="15">
        <v>0</v>
      </c>
      <c r="J57" s="15">
        <v>0</v>
      </c>
      <c r="K57" s="15">
        <v>0</v>
      </c>
      <c r="L57" s="16">
        <f t="shared" si="9"/>
        <v>0</v>
      </c>
    </row>
    <row r="58" spans="1:12" ht="15.75" thickBot="1" x14ac:dyDescent="0.3">
      <c r="A58" s="17" t="s">
        <v>67</v>
      </c>
      <c r="B58" s="18" t="s">
        <v>71</v>
      </c>
      <c r="C58" s="15">
        <v>0</v>
      </c>
      <c r="D58" s="15">
        <v>0</v>
      </c>
      <c r="E58" s="15">
        <v>0</v>
      </c>
      <c r="F58" s="15">
        <v>0</v>
      </c>
      <c r="G58" s="20">
        <f t="shared" si="0"/>
        <v>0</v>
      </c>
      <c r="H58" s="15">
        <v>0</v>
      </c>
      <c r="I58" s="15">
        <v>0</v>
      </c>
      <c r="J58" s="15">
        <v>0</v>
      </c>
      <c r="K58" s="15">
        <v>0</v>
      </c>
      <c r="L58" s="20">
        <f t="shared" si="9"/>
        <v>0</v>
      </c>
    </row>
    <row r="59" spans="1:12" ht="15.75" thickBot="1" x14ac:dyDescent="0.3">
      <c r="A59" s="23" t="s">
        <v>68</v>
      </c>
      <c r="B59" s="24" t="s">
        <v>69</v>
      </c>
      <c r="C59" s="25">
        <f>SUM(C56:C58)</f>
        <v>0</v>
      </c>
      <c r="D59" s="25">
        <f>SUM(D56:D58)</f>
        <v>0</v>
      </c>
      <c r="E59" s="25">
        <f>SUM(E56:E58)</f>
        <v>0</v>
      </c>
      <c r="F59" s="39">
        <f>SUM(F56:F58)</f>
        <v>0</v>
      </c>
      <c r="G59" s="26">
        <f t="shared" si="0"/>
        <v>0</v>
      </c>
      <c r="H59" s="25">
        <f>SUM(H56:H58)</f>
        <v>0</v>
      </c>
      <c r="I59" s="25">
        <f>SUM(I56:I58)</f>
        <v>0</v>
      </c>
      <c r="J59" s="25">
        <f>SUM(J56:J58)</f>
        <v>0</v>
      </c>
      <c r="K59" s="39">
        <f>SUM(K56:K58)</f>
        <v>0</v>
      </c>
      <c r="L59" s="26">
        <f t="shared" si="9"/>
        <v>0</v>
      </c>
    </row>
    <row r="60" spans="1:12" ht="15.75" thickBot="1" x14ac:dyDescent="0.3">
      <c r="A60" s="41"/>
      <c r="B60" s="42"/>
      <c r="C60" s="43"/>
      <c r="D60" s="43"/>
      <c r="E60" s="43"/>
      <c r="F60" s="44"/>
      <c r="G60" s="20">
        <f t="shared" si="0"/>
        <v>0</v>
      </c>
      <c r="H60" s="43"/>
      <c r="I60" s="43"/>
      <c r="J60" s="43"/>
      <c r="K60" s="44"/>
      <c r="L60" s="20">
        <f t="shared" si="9"/>
        <v>0</v>
      </c>
    </row>
    <row r="61" spans="1:12" ht="16.5" thickBot="1" x14ac:dyDescent="0.3">
      <c r="A61" s="139" t="s">
        <v>106</v>
      </c>
      <c r="B61" s="140"/>
      <c r="C61" s="45">
        <f t="shared" ref="C61:L61" si="10">C17+C35+C54+C59</f>
        <v>601006</v>
      </c>
      <c r="D61" s="45">
        <f t="shared" si="10"/>
        <v>5000</v>
      </c>
      <c r="E61" s="45">
        <f t="shared" si="10"/>
        <v>4250</v>
      </c>
      <c r="F61" s="46">
        <f t="shared" si="10"/>
        <v>1500</v>
      </c>
      <c r="G61" s="60">
        <f t="shared" si="10"/>
        <v>611756</v>
      </c>
      <c r="H61" s="45">
        <f t="shared" si="10"/>
        <v>604839</v>
      </c>
      <c r="I61" s="45">
        <f t="shared" si="10"/>
        <v>5951</v>
      </c>
      <c r="J61" s="45">
        <f t="shared" si="10"/>
        <v>4250</v>
      </c>
      <c r="K61" s="46">
        <f t="shared" si="10"/>
        <v>1500</v>
      </c>
      <c r="L61" s="60">
        <f t="shared" si="10"/>
        <v>616540</v>
      </c>
    </row>
    <row r="62" spans="1:12" x14ac:dyDescent="0.25">
      <c r="A62" s="27"/>
      <c r="B62" s="28"/>
      <c r="C62" s="29"/>
      <c r="D62" s="29"/>
      <c r="E62" s="29"/>
      <c r="F62" s="30"/>
      <c r="G62" s="16"/>
      <c r="H62" s="29"/>
      <c r="I62" s="29"/>
      <c r="J62" s="29"/>
      <c r="K62" s="30"/>
      <c r="L62" s="16"/>
    </row>
    <row r="63" spans="1:12" x14ac:dyDescent="0.25">
      <c r="A63" s="13" t="s">
        <v>72</v>
      </c>
      <c r="B63" s="14" t="s">
        <v>83</v>
      </c>
      <c r="C63" s="15">
        <v>0</v>
      </c>
      <c r="D63" s="15">
        <v>0</v>
      </c>
      <c r="E63" s="15">
        <v>0</v>
      </c>
      <c r="F63" s="15">
        <v>0</v>
      </c>
      <c r="G63" s="16">
        <f t="shared" si="0"/>
        <v>0</v>
      </c>
      <c r="H63" s="15">
        <v>0</v>
      </c>
      <c r="I63" s="15">
        <v>0</v>
      </c>
      <c r="J63" s="15">
        <v>0</v>
      </c>
      <c r="K63" s="15">
        <v>0</v>
      </c>
      <c r="L63" s="16">
        <f t="shared" ref="L63:L73" si="11">SUM(H63:K63)</f>
        <v>0</v>
      </c>
    </row>
    <row r="64" spans="1:12" x14ac:dyDescent="0.25">
      <c r="A64" s="13" t="s">
        <v>73</v>
      </c>
      <c r="B64" s="14" t="s">
        <v>84</v>
      </c>
      <c r="C64" s="15">
        <v>0</v>
      </c>
      <c r="D64" s="15">
        <v>0</v>
      </c>
      <c r="E64" s="15">
        <v>0</v>
      </c>
      <c r="F64" s="15">
        <v>0</v>
      </c>
      <c r="G64" s="16">
        <f t="shared" si="0"/>
        <v>0</v>
      </c>
      <c r="H64" s="15">
        <v>0</v>
      </c>
      <c r="I64" s="15">
        <v>0</v>
      </c>
      <c r="J64" s="15">
        <v>0</v>
      </c>
      <c r="K64" s="15">
        <v>0</v>
      </c>
      <c r="L64" s="16">
        <f t="shared" si="11"/>
        <v>0</v>
      </c>
    </row>
    <row r="65" spans="1:12" x14ac:dyDescent="0.25">
      <c r="A65" s="13" t="s">
        <v>74</v>
      </c>
      <c r="B65" s="14" t="s">
        <v>85</v>
      </c>
      <c r="C65" s="15">
        <v>0</v>
      </c>
      <c r="D65" s="15">
        <v>0</v>
      </c>
      <c r="E65" s="15">
        <v>0</v>
      </c>
      <c r="F65" s="15">
        <v>0</v>
      </c>
      <c r="G65" s="16">
        <f t="shared" si="0"/>
        <v>0</v>
      </c>
      <c r="H65" s="15">
        <v>403224</v>
      </c>
      <c r="I65" s="15">
        <v>0</v>
      </c>
      <c r="J65" s="15">
        <v>1068</v>
      </c>
      <c r="K65" s="15">
        <v>988</v>
      </c>
      <c r="L65" s="16">
        <f t="shared" si="11"/>
        <v>405280</v>
      </c>
    </row>
    <row r="66" spans="1:12" x14ac:dyDescent="0.25">
      <c r="A66" s="13" t="s">
        <v>75</v>
      </c>
      <c r="B66" s="14" t="s">
        <v>86</v>
      </c>
      <c r="C66" s="15">
        <v>0</v>
      </c>
      <c r="D66" s="15">
        <v>0</v>
      </c>
      <c r="E66" s="15">
        <v>0</v>
      </c>
      <c r="F66" s="15">
        <v>0</v>
      </c>
      <c r="G66" s="16">
        <f t="shared" si="0"/>
        <v>0</v>
      </c>
      <c r="H66" s="15">
        <v>0</v>
      </c>
      <c r="I66" s="15">
        <v>0</v>
      </c>
      <c r="J66" s="15">
        <v>0</v>
      </c>
      <c r="K66" s="15">
        <v>0</v>
      </c>
      <c r="L66" s="16">
        <f t="shared" si="11"/>
        <v>0</v>
      </c>
    </row>
    <row r="67" spans="1:12" x14ac:dyDescent="0.25">
      <c r="A67" s="13" t="s">
        <v>76</v>
      </c>
      <c r="B67" s="14" t="s">
        <v>87</v>
      </c>
      <c r="C67" s="15">
        <v>0</v>
      </c>
      <c r="D67" s="15">
        <v>0</v>
      </c>
      <c r="E67" s="15">
        <v>0</v>
      </c>
      <c r="F67" s="15">
        <v>0</v>
      </c>
      <c r="G67" s="16">
        <f t="shared" si="0"/>
        <v>0</v>
      </c>
      <c r="H67" s="15">
        <v>0</v>
      </c>
      <c r="I67" s="15">
        <v>0</v>
      </c>
      <c r="J67" s="15">
        <v>0</v>
      </c>
      <c r="K67" s="15">
        <v>0</v>
      </c>
      <c r="L67" s="16">
        <f t="shared" si="11"/>
        <v>0</v>
      </c>
    </row>
    <row r="68" spans="1:12" x14ac:dyDescent="0.25">
      <c r="A68" s="13" t="s">
        <v>77</v>
      </c>
      <c r="B68" s="14" t="s">
        <v>90</v>
      </c>
      <c r="C68" s="15">
        <v>0</v>
      </c>
      <c r="D68" s="15">
        <v>87155</v>
      </c>
      <c r="E68" s="15">
        <v>119764</v>
      </c>
      <c r="F68" s="15">
        <v>16791</v>
      </c>
      <c r="G68" s="16">
        <f t="shared" si="0"/>
        <v>223710</v>
      </c>
      <c r="H68" s="15">
        <v>0</v>
      </c>
      <c r="I68" s="68">
        <v>89652</v>
      </c>
      <c r="J68" s="68">
        <v>128152</v>
      </c>
      <c r="K68" s="68">
        <v>17152</v>
      </c>
      <c r="L68" s="16">
        <f t="shared" si="11"/>
        <v>234956</v>
      </c>
    </row>
    <row r="69" spans="1:12" x14ac:dyDescent="0.25">
      <c r="A69" s="13" t="s">
        <v>78</v>
      </c>
      <c r="B69" s="14" t="s">
        <v>88</v>
      </c>
      <c r="C69" s="15">
        <v>0</v>
      </c>
      <c r="D69" s="15">
        <v>0</v>
      </c>
      <c r="E69" s="15">
        <v>0</v>
      </c>
      <c r="F69" s="15">
        <v>0</v>
      </c>
      <c r="G69" s="16">
        <f t="shared" si="0"/>
        <v>0</v>
      </c>
      <c r="H69" s="15">
        <v>0</v>
      </c>
      <c r="I69" s="15">
        <v>0</v>
      </c>
      <c r="J69" s="15">
        <v>0</v>
      </c>
      <c r="K69" s="15">
        <v>0</v>
      </c>
      <c r="L69" s="16">
        <f t="shared" si="11"/>
        <v>0</v>
      </c>
    </row>
    <row r="70" spans="1:12" x14ac:dyDescent="0.25">
      <c r="A70" s="13" t="s">
        <v>79</v>
      </c>
      <c r="B70" s="14" t="s">
        <v>89</v>
      </c>
      <c r="C70" s="15">
        <v>0</v>
      </c>
      <c r="D70" s="15">
        <v>0</v>
      </c>
      <c r="E70" s="15">
        <v>0</v>
      </c>
      <c r="F70" s="15">
        <v>0</v>
      </c>
      <c r="G70" s="16">
        <f t="shared" si="0"/>
        <v>0</v>
      </c>
      <c r="H70" s="15">
        <v>0</v>
      </c>
      <c r="I70" s="15">
        <v>0</v>
      </c>
      <c r="J70" s="15">
        <v>0</v>
      </c>
      <c r="K70" s="15">
        <v>0</v>
      </c>
      <c r="L70" s="16">
        <f t="shared" si="11"/>
        <v>0</v>
      </c>
    </row>
    <row r="71" spans="1:12" x14ac:dyDescent="0.25">
      <c r="A71" s="13" t="s">
        <v>80</v>
      </c>
      <c r="B71" s="14" t="s">
        <v>82</v>
      </c>
      <c r="C71" s="15">
        <v>0</v>
      </c>
      <c r="D71" s="15">
        <v>0</v>
      </c>
      <c r="E71" s="15">
        <v>0</v>
      </c>
      <c r="F71" s="15">
        <v>0</v>
      </c>
      <c r="G71" s="16">
        <f t="shared" si="0"/>
        <v>0</v>
      </c>
      <c r="H71" s="15">
        <v>0</v>
      </c>
      <c r="I71" s="15">
        <v>0</v>
      </c>
      <c r="J71" s="15">
        <v>0</v>
      </c>
      <c r="K71" s="15">
        <v>0</v>
      </c>
      <c r="L71" s="16">
        <f t="shared" si="11"/>
        <v>0</v>
      </c>
    </row>
    <row r="72" spans="1:12" ht="15.75" thickBot="1" x14ac:dyDescent="0.3">
      <c r="A72" s="17" t="s">
        <v>81</v>
      </c>
      <c r="B72" s="18" t="s">
        <v>107</v>
      </c>
      <c r="C72" s="15">
        <v>0</v>
      </c>
      <c r="D72" s="15">
        <v>0</v>
      </c>
      <c r="E72" s="15">
        <v>0</v>
      </c>
      <c r="F72" s="15">
        <v>0</v>
      </c>
      <c r="G72" s="20">
        <f t="shared" si="0"/>
        <v>0</v>
      </c>
      <c r="H72" s="15">
        <v>0</v>
      </c>
      <c r="I72" s="15">
        <v>0</v>
      </c>
      <c r="J72" s="15">
        <v>0</v>
      </c>
      <c r="K72" s="15">
        <v>0</v>
      </c>
      <c r="L72" s="20">
        <f t="shared" si="11"/>
        <v>0</v>
      </c>
    </row>
    <row r="73" spans="1:12" ht="15.75" thickBot="1" x14ac:dyDescent="0.3">
      <c r="A73" s="23" t="s">
        <v>91</v>
      </c>
      <c r="B73" s="24" t="s">
        <v>92</v>
      </c>
      <c r="C73" s="25">
        <f>SUM(C63:C72)</f>
        <v>0</v>
      </c>
      <c r="D73" s="25">
        <f>SUM(D63:D72)</f>
        <v>87155</v>
      </c>
      <c r="E73" s="25">
        <f>SUM(E63:E72)</f>
        <v>119764</v>
      </c>
      <c r="F73" s="39">
        <f>SUM(F63:F72)</f>
        <v>16791</v>
      </c>
      <c r="G73" s="26">
        <f t="shared" si="0"/>
        <v>223710</v>
      </c>
      <c r="H73" s="25">
        <f>SUM(H63:H72)</f>
        <v>403224</v>
      </c>
      <c r="I73" s="25">
        <f>SUM(I63:I72)</f>
        <v>89652</v>
      </c>
      <c r="J73" s="25">
        <f>SUM(J63:J72)</f>
        <v>129220</v>
      </c>
      <c r="K73" s="39">
        <f>SUM(K63:K72)</f>
        <v>18140</v>
      </c>
      <c r="L73" s="26">
        <f t="shared" si="11"/>
        <v>640236</v>
      </c>
    </row>
    <row r="74" spans="1:12" ht="15.75" thickBot="1" x14ac:dyDescent="0.3">
      <c r="A74" s="41"/>
      <c r="B74" s="42"/>
      <c r="C74" s="43"/>
      <c r="D74" s="43"/>
      <c r="E74" s="43"/>
      <c r="F74" s="44"/>
      <c r="G74" s="20"/>
      <c r="H74" s="43"/>
      <c r="I74" s="43"/>
      <c r="J74" s="43"/>
      <c r="K74" s="44"/>
      <c r="L74" s="20"/>
    </row>
    <row r="75" spans="1:12" ht="16.5" thickBot="1" x14ac:dyDescent="0.3">
      <c r="A75" s="129" t="s">
        <v>93</v>
      </c>
      <c r="B75" s="130"/>
      <c r="C75" s="45">
        <f t="shared" ref="C75:L75" si="12">C61+C73</f>
        <v>601006</v>
      </c>
      <c r="D75" s="45">
        <f t="shared" si="12"/>
        <v>92155</v>
      </c>
      <c r="E75" s="45">
        <f t="shared" si="12"/>
        <v>124014</v>
      </c>
      <c r="F75" s="46">
        <f t="shared" si="12"/>
        <v>18291</v>
      </c>
      <c r="G75" s="60">
        <f t="shared" si="12"/>
        <v>835466</v>
      </c>
      <c r="H75" s="45">
        <f t="shared" si="12"/>
        <v>1008063</v>
      </c>
      <c r="I75" s="45">
        <f t="shared" si="12"/>
        <v>95603</v>
      </c>
      <c r="J75" s="45">
        <f t="shared" si="12"/>
        <v>133470</v>
      </c>
      <c r="K75" s="46">
        <f t="shared" si="12"/>
        <v>19640</v>
      </c>
      <c r="L75" s="60">
        <f t="shared" si="12"/>
        <v>1256776</v>
      </c>
    </row>
    <row r="84" spans="7:12" x14ac:dyDescent="0.25">
      <c r="G84" s="4" t="s">
        <v>138</v>
      </c>
      <c r="L84" s="4" t="s">
        <v>138</v>
      </c>
    </row>
  </sheetData>
  <mergeCells count="8">
    <mergeCell ref="A75:B75"/>
    <mergeCell ref="H5:L5"/>
    <mergeCell ref="A2:L2"/>
    <mergeCell ref="A3:L3"/>
    <mergeCell ref="B5:B6"/>
    <mergeCell ref="A5:A6"/>
    <mergeCell ref="C5:G5"/>
    <mergeCell ref="A61:B61"/>
  </mergeCells>
  <phoneticPr fontId="0" type="noConversion"/>
  <pageMargins left="0.7" right="0.7" top="0.75" bottom="0.75" header="0.3" footer="0.3"/>
  <pageSetup paperSize="9" scale="76" orientation="landscape" r:id="rId1"/>
  <rowBreaks count="1" manualBreakCount="1">
    <brk id="35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D298E3-10F4-4BE1-98BE-95C2D820E592}">
  <sheetPr codeName="Munka3"/>
  <dimension ref="A1:AC74"/>
  <sheetViews>
    <sheetView topLeftCell="G34" zoomScale="85" zoomScaleNormal="85" workbookViewId="0">
      <selection activeCell="Z12" sqref="Z12"/>
    </sheetView>
  </sheetViews>
  <sheetFormatPr defaultRowHeight="15" x14ac:dyDescent="0.25"/>
  <cols>
    <col min="1" max="1" width="9.85546875" style="3" customWidth="1"/>
    <col min="2" max="2" width="45.5703125" style="3" customWidth="1"/>
    <col min="3" max="4" width="12.85546875" style="4" customWidth="1"/>
    <col min="5" max="5" width="10.7109375" style="4" customWidth="1"/>
    <col min="6" max="6" width="11.7109375" style="4" customWidth="1"/>
    <col min="7" max="8" width="11" style="4" customWidth="1"/>
    <col min="9" max="25" width="11.7109375" style="4" customWidth="1"/>
    <col min="26" max="27" width="10.5703125" style="4" customWidth="1"/>
    <col min="28" max="28" width="9.140625" style="3"/>
  </cols>
  <sheetData>
    <row r="1" spans="1:27" x14ac:dyDescent="0.25">
      <c r="Z1" s="5"/>
      <c r="AA1" s="5" t="s">
        <v>186</v>
      </c>
    </row>
    <row r="2" spans="1:27" x14ac:dyDescent="0.25">
      <c r="A2" s="146" t="s">
        <v>149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</row>
    <row r="3" spans="1:27" x14ac:dyDescent="0.25">
      <c r="A3" s="146" t="s">
        <v>119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</row>
    <row r="4" spans="1:27" ht="15.75" thickBot="1" x14ac:dyDescent="0.3">
      <c r="Z4" s="6"/>
      <c r="AA4" s="6" t="s">
        <v>104</v>
      </c>
    </row>
    <row r="5" spans="1:27" ht="75.75" customHeight="1" thickBot="1" x14ac:dyDescent="0.3">
      <c r="A5" s="133" t="s">
        <v>2</v>
      </c>
      <c r="B5" s="131" t="s">
        <v>0</v>
      </c>
      <c r="C5" s="144" t="s">
        <v>150</v>
      </c>
      <c r="D5" s="145"/>
      <c r="E5" s="111" t="s">
        <v>151</v>
      </c>
      <c r="F5" s="111" t="s">
        <v>152</v>
      </c>
      <c r="G5" s="111" t="s">
        <v>153</v>
      </c>
      <c r="H5" s="111" t="s">
        <v>154</v>
      </c>
      <c r="I5" s="112" t="s">
        <v>155</v>
      </c>
      <c r="J5" s="112" t="s">
        <v>156</v>
      </c>
      <c r="K5" s="112" t="s">
        <v>157</v>
      </c>
      <c r="L5" s="112" t="s">
        <v>158</v>
      </c>
      <c r="M5" s="112" t="s">
        <v>159</v>
      </c>
      <c r="N5" s="112" t="s">
        <v>160</v>
      </c>
      <c r="O5" s="112" t="s">
        <v>161</v>
      </c>
      <c r="P5" s="112" t="s">
        <v>162</v>
      </c>
      <c r="Q5" s="112" t="s">
        <v>163</v>
      </c>
      <c r="R5" s="112" t="s">
        <v>164</v>
      </c>
      <c r="S5" s="112" t="s">
        <v>165</v>
      </c>
      <c r="T5" s="112" t="s">
        <v>166</v>
      </c>
      <c r="U5" s="112" t="s">
        <v>167</v>
      </c>
      <c r="V5" s="112" t="s">
        <v>168</v>
      </c>
      <c r="W5" s="112" t="s">
        <v>169</v>
      </c>
      <c r="X5" s="112" t="s">
        <v>170</v>
      </c>
      <c r="Y5" s="112" t="s">
        <v>171</v>
      </c>
      <c r="Z5" s="113" t="s">
        <v>1</v>
      </c>
      <c r="AA5" s="113" t="s">
        <v>1</v>
      </c>
    </row>
    <row r="6" spans="1:27" ht="24" customHeight="1" thickBot="1" x14ac:dyDescent="0.3">
      <c r="A6" s="134"/>
      <c r="B6" s="132"/>
      <c r="C6" s="114" t="s">
        <v>180</v>
      </c>
      <c r="D6" s="115" t="s">
        <v>179</v>
      </c>
      <c r="E6" s="69"/>
      <c r="F6" s="69"/>
      <c r="G6" s="69"/>
      <c r="H6" s="69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"/>
      <c r="AA6" s="8"/>
    </row>
    <row r="7" spans="1:27" x14ac:dyDescent="0.25">
      <c r="A7" s="27" t="s">
        <v>3</v>
      </c>
      <c r="B7" s="28" t="s">
        <v>4</v>
      </c>
      <c r="C7" s="29">
        <v>55125</v>
      </c>
      <c r="D7" s="11">
        <v>55210</v>
      </c>
      <c r="E7" s="29">
        <v>0</v>
      </c>
      <c r="F7" s="29">
        <v>0</v>
      </c>
      <c r="G7" s="29">
        <v>0</v>
      </c>
      <c r="H7" s="29">
        <v>0</v>
      </c>
      <c r="I7" s="29">
        <v>0</v>
      </c>
      <c r="J7" s="29">
        <v>0</v>
      </c>
      <c r="K7" s="29">
        <v>0</v>
      </c>
      <c r="L7" s="29">
        <v>0</v>
      </c>
      <c r="M7" s="29">
        <v>0</v>
      </c>
      <c r="N7" s="29">
        <v>0</v>
      </c>
      <c r="O7" s="29">
        <v>0</v>
      </c>
      <c r="P7" s="29">
        <v>0</v>
      </c>
      <c r="Q7" s="29">
        <v>0</v>
      </c>
      <c r="R7" s="29">
        <v>0</v>
      </c>
      <c r="S7" s="29">
        <v>0</v>
      </c>
      <c r="T7" s="29">
        <v>0</v>
      </c>
      <c r="U7" s="29">
        <v>0</v>
      </c>
      <c r="V7" s="29">
        <v>0</v>
      </c>
      <c r="W7" s="29">
        <v>0</v>
      </c>
      <c r="X7" s="29">
        <v>0</v>
      </c>
      <c r="Y7" s="29">
        <v>0</v>
      </c>
      <c r="Z7" s="71">
        <f>SUM(C7:Y7)-D7</f>
        <v>55125</v>
      </c>
      <c r="AA7" s="71">
        <f>SUM(D7:Y7)</f>
        <v>55210</v>
      </c>
    </row>
    <row r="8" spans="1:27" x14ac:dyDescent="0.25">
      <c r="A8" s="13" t="s">
        <v>5</v>
      </c>
      <c r="B8" s="14" t="s">
        <v>108</v>
      </c>
      <c r="C8" s="15">
        <v>81462</v>
      </c>
      <c r="D8" s="15">
        <v>82470</v>
      </c>
      <c r="E8" s="15">
        <v>0</v>
      </c>
      <c r="F8" s="15">
        <v>0</v>
      </c>
      <c r="G8" s="15">
        <v>0</v>
      </c>
      <c r="H8" s="15">
        <v>0</v>
      </c>
      <c r="I8" s="15">
        <v>0</v>
      </c>
      <c r="J8" s="15">
        <v>0</v>
      </c>
      <c r="K8" s="15">
        <v>0</v>
      </c>
      <c r="L8" s="15">
        <v>0</v>
      </c>
      <c r="M8" s="15">
        <v>0</v>
      </c>
      <c r="N8" s="15">
        <v>0</v>
      </c>
      <c r="O8" s="15">
        <v>0</v>
      </c>
      <c r="P8" s="15">
        <v>0</v>
      </c>
      <c r="Q8" s="15">
        <v>0</v>
      </c>
      <c r="R8" s="15">
        <v>0</v>
      </c>
      <c r="S8" s="15">
        <v>0</v>
      </c>
      <c r="T8" s="15">
        <v>0</v>
      </c>
      <c r="U8" s="15">
        <v>0</v>
      </c>
      <c r="V8" s="15">
        <v>0</v>
      </c>
      <c r="W8" s="15">
        <v>0</v>
      </c>
      <c r="X8" s="15">
        <v>0</v>
      </c>
      <c r="Y8" s="15">
        <v>0</v>
      </c>
      <c r="Z8" s="71">
        <f t="shared" ref="Z8:Z10" si="0">SUM(C8:Y8)-D8</f>
        <v>81462</v>
      </c>
      <c r="AA8" s="71">
        <f t="shared" ref="AA8:AA10" si="1">SUM(D8:Y8)</f>
        <v>82470</v>
      </c>
    </row>
    <row r="9" spans="1:27" x14ac:dyDescent="0.25">
      <c r="A9" s="13" t="s">
        <v>7</v>
      </c>
      <c r="B9" s="14" t="s">
        <v>8</v>
      </c>
      <c r="C9" s="15">
        <v>47613</v>
      </c>
      <c r="D9" s="15">
        <v>46653</v>
      </c>
      <c r="E9" s="15">
        <v>0</v>
      </c>
      <c r="F9" s="15">
        <v>0</v>
      </c>
      <c r="G9" s="15">
        <v>0</v>
      </c>
      <c r="H9" s="15">
        <v>0</v>
      </c>
      <c r="I9" s="15">
        <v>0</v>
      </c>
      <c r="J9" s="15">
        <v>0</v>
      </c>
      <c r="K9" s="15">
        <v>0</v>
      </c>
      <c r="L9" s="15">
        <v>0</v>
      </c>
      <c r="M9" s="15">
        <v>0</v>
      </c>
      <c r="N9" s="15">
        <v>0</v>
      </c>
      <c r="O9" s="15">
        <v>0</v>
      </c>
      <c r="P9" s="15">
        <v>0</v>
      </c>
      <c r="Q9" s="15">
        <v>0</v>
      </c>
      <c r="R9" s="15">
        <v>0</v>
      </c>
      <c r="S9" s="15">
        <v>0</v>
      </c>
      <c r="T9" s="15">
        <v>0</v>
      </c>
      <c r="U9" s="15">
        <v>0</v>
      </c>
      <c r="V9" s="15">
        <v>0</v>
      </c>
      <c r="W9" s="15">
        <v>0</v>
      </c>
      <c r="X9" s="15">
        <v>0</v>
      </c>
      <c r="Y9" s="15">
        <v>0</v>
      </c>
      <c r="Z9" s="71">
        <f t="shared" si="0"/>
        <v>47613</v>
      </c>
      <c r="AA9" s="71">
        <f t="shared" si="1"/>
        <v>46653</v>
      </c>
    </row>
    <row r="10" spans="1:27" x14ac:dyDescent="0.25">
      <c r="A10" s="13" t="s">
        <v>9</v>
      </c>
      <c r="B10" s="14" t="s">
        <v>10</v>
      </c>
      <c r="C10" s="15">
        <v>4598</v>
      </c>
      <c r="D10" s="15">
        <v>5604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5">
        <v>0</v>
      </c>
      <c r="M10" s="15">
        <v>0</v>
      </c>
      <c r="N10" s="15">
        <v>0</v>
      </c>
      <c r="O10" s="15">
        <v>0</v>
      </c>
      <c r="P10" s="15">
        <v>0</v>
      </c>
      <c r="Q10" s="15">
        <v>0</v>
      </c>
      <c r="R10" s="15">
        <v>0</v>
      </c>
      <c r="S10" s="15">
        <v>0</v>
      </c>
      <c r="T10" s="15">
        <v>0</v>
      </c>
      <c r="U10" s="15">
        <v>0</v>
      </c>
      <c r="V10" s="15">
        <v>0</v>
      </c>
      <c r="W10" s="15">
        <v>0</v>
      </c>
      <c r="X10" s="15">
        <v>0</v>
      </c>
      <c r="Y10" s="15">
        <v>0</v>
      </c>
      <c r="Z10" s="71">
        <f t="shared" si="0"/>
        <v>4598</v>
      </c>
      <c r="AA10" s="71">
        <f t="shared" si="1"/>
        <v>5604</v>
      </c>
    </row>
    <row r="11" spans="1:27" x14ac:dyDescent="0.25">
      <c r="A11" s="13" t="s">
        <v>11</v>
      </c>
      <c r="B11" s="14" t="s">
        <v>12</v>
      </c>
      <c r="C11" s="15">
        <v>0</v>
      </c>
      <c r="D11" s="15">
        <v>2694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  <c r="M11" s="15">
        <v>0</v>
      </c>
      <c r="N11" s="15">
        <v>0</v>
      </c>
      <c r="O11" s="15">
        <v>0</v>
      </c>
      <c r="P11" s="15">
        <v>0</v>
      </c>
      <c r="Q11" s="15">
        <v>0</v>
      </c>
      <c r="R11" s="15">
        <v>0</v>
      </c>
      <c r="S11" s="15">
        <v>0</v>
      </c>
      <c r="T11" s="15">
        <v>0</v>
      </c>
      <c r="U11" s="15">
        <v>0</v>
      </c>
      <c r="V11" s="15">
        <v>0</v>
      </c>
      <c r="W11" s="15">
        <v>0</v>
      </c>
      <c r="X11" s="15">
        <v>0</v>
      </c>
      <c r="Y11" s="15">
        <v>0</v>
      </c>
      <c r="Z11" s="71">
        <v>0</v>
      </c>
      <c r="AA11" s="71">
        <f t="shared" ref="Z11:AA15" si="2">SUM(D11:Y11)</f>
        <v>2694</v>
      </c>
    </row>
    <row r="12" spans="1:27" x14ac:dyDescent="0.25">
      <c r="A12" s="17" t="s">
        <v>13</v>
      </c>
      <c r="B12" s="18" t="s">
        <v>14</v>
      </c>
      <c r="C12" s="19">
        <v>0</v>
      </c>
      <c r="D12" s="19">
        <v>0</v>
      </c>
      <c r="E12" s="19">
        <v>0</v>
      </c>
      <c r="F12" s="19">
        <v>0</v>
      </c>
      <c r="G12" s="19">
        <v>0</v>
      </c>
      <c r="H12" s="19">
        <v>0</v>
      </c>
      <c r="I12" s="15">
        <v>0</v>
      </c>
      <c r="J12" s="15">
        <v>0</v>
      </c>
      <c r="K12" s="15">
        <v>0</v>
      </c>
      <c r="L12" s="15">
        <v>0</v>
      </c>
      <c r="M12" s="15">
        <v>0</v>
      </c>
      <c r="N12" s="15">
        <v>0</v>
      </c>
      <c r="O12" s="15">
        <v>0</v>
      </c>
      <c r="P12" s="15">
        <v>0</v>
      </c>
      <c r="Q12" s="15">
        <v>0</v>
      </c>
      <c r="R12" s="15">
        <v>0</v>
      </c>
      <c r="S12" s="15">
        <v>0</v>
      </c>
      <c r="T12" s="15">
        <v>0</v>
      </c>
      <c r="U12" s="15">
        <v>0</v>
      </c>
      <c r="V12" s="15">
        <v>0</v>
      </c>
      <c r="W12" s="15">
        <v>0</v>
      </c>
      <c r="X12" s="15">
        <v>0</v>
      </c>
      <c r="Y12" s="15">
        <v>0</v>
      </c>
      <c r="Z12" s="71">
        <f t="shared" si="2"/>
        <v>0</v>
      </c>
      <c r="AA12" s="71">
        <f t="shared" si="2"/>
        <v>0</v>
      </c>
    </row>
    <row r="13" spans="1:27" x14ac:dyDescent="0.25">
      <c r="A13" s="13" t="s">
        <v>124</v>
      </c>
      <c r="B13" s="14" t="s">
        <v>125</v>
      </c>
      <c r="C13" s="15">
        <v>0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5">
        <v>0</v>
      </c>
      <c r="N13" s="15">
        <v>0</v>
      </c>
      <c r="O13" s="15">
        <v>0</v>
      </c>
      <c r="P13" s="15">
        <v>0</v>
      </c>
      <c r="Q13" s="15">
        <v>0</v>
      </c>
      <c r="R13" s="15">
        <v>0</v>
      </c>
      <c r="S13" s="15">
        <v>0</v>
      </c>
      <c r="T13" s="15">
        <v>0</v>
      </c>
      <c r="U13" s="15">
        <v>0</v>
      </c>
      <c r="V13" s="15">
        <v>0</v>
      </c>
      <c r="W13" s="15">
        <v>0</v>
      </c>
      <c r="X13" s="15">
        <v>0</v>
      </c>
      <c r="Y13" s="15">
        <v>0</v>
      </c>
      <c r="Z13" s="71">
        <f t="shared" si="2"/>
        <v>0</v>
      </c>
      <c r="AA13" s="71">
        <f t="shared" si="2"/>
        <v>0</v>
      </c>
    </row>
    <row r="14" spans="1:27" x14ac:dyDescent="0.25">
      <c r="A14" s="13" t="s">
        <v>126</v>
      </c>
      <c r="B14" s="14" t="s">
        <v>130</v>
      </c>
      <c r="C14" s="15">
        <v>0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  <c r="M14" s="15">
        <v>0</v>
      </c>
      <c r="N14" s="15">
        <v>0</v>
      </c>
      <c r="O14" s="15">
        <v>0</v>
      </c>
      <c r="P14" s="15">
        <v>0</v>
      </c>
      <c r="Q14" s="15">
        <v>0</v>
      </c>
      <c r="R14" s="15">
        <v>0</v>
      </c>
      <c r="S14" s="15">
        <v>0</v>
      </c>
      <c r="T14" s="15">
        <v>0</v>
      </c>
      <c r="U14" s="15">
        <v>0</v>
      </c>
      <c r="V14" s="15">
        <v>0</v>
      </c>
      <c r="W14" s="15">
        <v>0</v>
      </c>
      <c r="X14" s="15">
        <v>0</v>
      </c>
      <c r="Y14" s="15">
        <v>0</v>
      </c>
      <c r="Z14" s="71">
        <f t="shared" si="2"/>
        <v>0</v>
      </c>
      <c r="AA14" s="71">
        <f t="shared" si="2"/>
        <v>0</v>
      </c>
    </row>
    <row r="15" spans="1:27" x14ac:dyDescent="0.25">
      <c r="A15" s="13" t="s">
        <v>127</v>
      </c>
      <c r="B15" s="14" t="s">
        <v>131</v>
      </c>
      <c r="C15" s="15">
        <v>0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15">
        <v>0</v>
      </c>
      <c r="O15" s="15">
        <v>0</v>
      </c>
      <c r="P15" s="15">
        <v>0</v>
      </c>
      <c r="Q15" s="15">
        <v>0</v>
      </c>
      <c r="R15" s="15">
        <v>0</v>
      </c>
      <c r="S15" s="15">
        <v>0</v>
      </c>
      <c r="T15" s="15">
        <v>0</v>
      </c>
      <c r="U15" s="15">
        <v>0</v>
      </c>
      <c r="V15" s="15">
        <v>0</v>
      </c>
      <c r="W15" s="15">
        <v>0</v>
      </c>
      <c r="X15" s="15">
        <v>0</v>
      </c>
      <c r="Y15" s="15">
        <v>0</v>
      </c>
      <c r="Z15" s="71">
        <f t="shared" si="2"/>
        <v>0</v>
      </c>
      <c r="AA15" s="71">
        <f t="shared" si="2"/>
        <v>0</v>
      </c>
    </row>
    <row r="16" spans="1:27" ht="15.75" thickBot="1" x14ac:dyDescent="0.3">
      <c r="A16" s="17" t="s">
        <v>128</v>
      </c>
      <c r="B16" s="18" t="s">
        <v>129</v>
      </c>
      <c r="C16" s="19">
        <v>0</v>
      </c>
      <c r="D16" s="19">
        <v>0</v>
      </c>
      <c r="E16" s="19"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15">
        <v>0</v>
      </c>
      <c r="O16" s="15">
        <v>0</v>
      </c>
      <c r="P16" s="15">
        <v>0</v>
      </c>
      <c r="Q16" s="15">
        <v>0</v>
      </c>
      <c r="R16" s="15">
        <v>0</v>
      </c>
      <c r="S16" s="19">
        <v>13301</v>
      </c>
      <c r="T16" s="15">
        <v>0</v>
      </c>
      <c r="U16" s="15">
        <v>0</v>
      </c>
      <c r="V16" s="15">
        <v>0</v>
      </c>
      <c r="W16" s="15">
        <v>0</v>
      </c>
      <c r="X16" s="15">
        <v>0</v>
      </c>
      <c r="Y16" s="15">
        <v>0</v>
      </c>
      <c r="Z16" s="71">
        <f>SUM(C16:Y16)-D16</f>
        <v>13301</v>
      </c>
      <c r="AA16" s="71">
        <f>SUM(D16:Y16)</f>
        <v>13301</v>
      </c>
    </row>
    <row r="17" spans="1:29" ht="15.75" thickBot="1" x14ac:dyDescent="0.3">
      <c r="A17" s="23" t="s">
        <v>15</v>
      </c>
      <c r="B17" s="24" t="s">
        <v>16</v>
      </c>
      <c r="C17" s="25">
        <f>SUM(C7:C16)</f>
        <v>188798</v>
      </c>
      <c r="D17" s="25">
        <f>SUM(D7:D16)</f>
        <v>192631</v>
      </c>
      <c r="E17" s="25">
        <f t="shared" ref="E17:Z17" si="3">SUM(E7:E16)</f>
        <v>0</v>
      </c>
      <c r="F17" s="25">
        <f t="shared" si="3"/>
        <v>0</v>
      </c>
      <c r="G17" s="25">
        <f t="shared" si="3"/>
        <v>0</v>
      </c>
      <c r="H17" s="25">
        <f t="shared" si="3"/>
        <v>0</v>
      </c>
      <c r="I17" s="25">
        <f t="shared" si="3"/>
        <v>0</v>
      </c>
      <c r="J17" s="25">
        <f t="shared" si="3"/>
        <v>0</v>
      </c>
      <c r="K17" s="25">
        <f t="shared" si="3"/>
        <v>0</v>
      </c>
      <c r="L17" s="25">
        <f t="shared" si="3"/>
        <v>0</v>
      </c>
      <c r="M17" s="25">
        <f t="shared" si="3"/>
        <v>0</v>
      </c>
      <c r="N17" s="25">
        <f t="shared" si="3"/>
        <v>0</v>
      </c>
      <c r="O17" s="25">
        <f t="shared" si="3"/>
        <v>0</v>
      </c>
      <c r="P17" s="25">
        <f t="shared" si="3"/>
        <v>0</v>
      </c>
      <c r="Q17" s="25">
        <f t="shared" si="3"/>
        <v>0</v>
      </c>
      <c r="R17" s="25">
        <f t="shared" si="3"/>
        <v>0</v>
      </c>
      <c r="S17" s="25">
        <f t="shared" si="3"/>
        <v>13301</v>
      </c>
      <c r="T17" s="25">
        <f t="shared" si="3"/>
        <v>0</v>
      </c>
      <c r="U17" s="25">
        <f t="shared" si="3"/>
        <v>0</v>
      </c>
      <c r="V17" s="25">
        <f t="shared" si="3"/>
        <v>0</v>
      </c>
      <c r="W17" s="25">
        <f t="shared" si="3"/>
        <v>0</v>
      </c>
      <c r="X17" s="25">
        <f t="shared" si="3"/>
        <v>0</v>
      </c>
      <c r="Y17" s="25">
        <f t="shared" si="3"/>
        <v>0</v>
      </c>
      <c r="Z17" s="55">
        <f>SUM(Z7:Z16)</f>
        <v>202099</v>
      </c>
      <c r="AA17" s="55">
        <f t="shared" ref="AA17" si="4">SUM(AA7:AA16)</f>
        <v>205932</v>
      </c>
      <c r="AC17" t="s">
        <v>172</v>
      </c>
    </row>
    <row r="18" spans="1:29" s="3" customFormat="1" x14ac:dyDescent="0.25">
      <c r="A18" s="27"/>
      <c r="B18" s="28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71"/>
      <c r="AA18" s="71"/>
      <c r="AC18"/>
    </row>
    <row r="19" spans="1:29" s="3" customFormat="1" x14ac:dyDescent="0.25">
      <c r="A19" s="13" t="s">
        <v>17</v>
      </c>
      <c r="B19" s="14" t="s">
        <v>18</v>
      </c>
      <c r="C19" s="15">
        <f t="shared" ref="C19:X19" si="5">C20+C21+C22+C23</f>
        <v>0</v>
      </c>
      <c r="D19" s="15">
        <f t="shared" ref="D19" si="6">D20+D21+D22+D23</f>
        <v>0</v>
      </c>
      <c r="E19" s="15">
        <f t="shared" si="5"/>
        <v>0</v>
      </c>
      <c r="F19" s="15">
        <f t="shared" si="5"/>
        <v>0</v>
      </c>
      <c r="G19" s="15">
        <f t="shared" si="5"/>
        <v>0</v>
      </c>
      <c r="H19" s="15">
        <f t="shared" si="5"/>
        <v>263060</v>
      </c>
      <c r="I19" s="15">
        <f t="shared" si="5"/>
        <v>0</v>
      </c>
      <c r="J19" s="15">
        <f t="shared" si="5"/>
        <v>0</v>
      </c>
      <c r="K19" s="15">
        <f t="shared" si="5"/>
        <v>0</v>
      </c>
      <c r="L19" s="15">
        <f t="shared" si="5"/>
        <v>0</v>
      </c>
      <c r="M19" s="15">
        <f t="shared" si="5"/>
        <v>0</v>
      </c>
      <c r="N19" s="15">
        <f t="shared" si="5"/>
        <v>0</v>
      </c>
      <c r="O19" s="15">
        <f t="shared" si="5"/>
        <v>0</v>
      </c>
      <c r="P19" s="15">
        <f t="shared" si="5"/>
        <v>0</v>
      </c>
      <c r="Q19" s="15">
        <f t="shared" si="5"/>
        <v>0</v>
      </c>
      <c r="R19" s="15">
        <f t="shared" si="5"/>
        <v>0</v>
      </c>
      <c r="S19" s="15">
        <f t="shared" si="5"/>
        <v>0</v>
      </c>
      <c r="T19" s="15">
        <f t="shared" si="5"/>
        <v>0</v>
      </c>
      <c r="U19" s="15">
        <f t="shared" si="5"/>
        <v>0</v>
      </c>
      <c r="V19" s="15">
        <f t="shared" si="5"/>
        <v>0</v>
      </c>
      <c r="W19" s="15">
        <f t="shared" si="5"/>
        <v>0</v>
      </c>
      <c r="X19" s="15">
        <f t="shared" si="5"/>
        <v>0</v>
      </c>
      <c r="Y19" s="15">
        <f>Y20+Y21+Y22+Y23</f>
        <v>0</v>
      </c>
      <c r="Z19" s="71">
        <f t="shared" ref="Z19:Z34" si="7">SUM(C19:Y19)-D19</f>
        <v>263060</v>
      </c>
      <c r="AA19" s="71">
        <f t="shared" ref="AA19:AA30" si="8">SUM(D19:Y19)</f>
        <v>263060</v>
      </c>
      <c r="AC19"/>
    </row>
    <row r="20" spans="1:29" s="3" customFormat="1" x14ac:dyDescent="0.25">
      <c r="A20" s="32" t="s">
        <v>95</v>
      </c>
      <c r="B20" s="33" t="s">
        <v>173</v>
      </c>
      <c r="C20" s="15">
        <v>0</v>
      </c>
      <c r="D20" s="15">
        <v>0</v>
      </c>
      <c r="E20" s="15">
        <v>0</v>
      </c>
      <c r="F20" s="15">
        <v>0</v>
      </c>
      <c r="G20" s="15">
        <v>0</v>
      </c>
      <c r="H20" s="34">
        <v>115000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  <c r="N20" s="15">
        <v>0</v>
      </c>
      <c r="O20" s="15">
        <v>0</v>
      </c>
      <c r="P20" s="15">
        <v>0</v>
      </c>
      <c r="Q20" s="15">
        <v>0</v>
      </c>
      <c r="R20" s="15">
        <v>0</v>
      </c>
      <c r="S20" s="15">
        <v>0</v>
      </c>
      <c r="T20" s="15">
        <v>0</v>
      </c>
      <c r="U20" s="15">
        <v>0</v>
      </c>
      <c r="V20" s="15">
        <v>0</v>
      </c>
      <c r="W20" s="15">
        <v>0</v>
      </c>
      <c r="X20" s="15">
        <v>0</v>
      </c>
      <c r="Y20" s="15">
        <v>0</v>
      </c>
      <c r="Z20" s="71">
        <f t="shared" si="7"/>
        <v>115000</v>
      </c>
      <c r="AA20" s="71">
        <f t="shared" si="8"/>
        <v>115000</v>
      </c>
      <c r="AC20"/>
    </row>
    <row r="21" spans="1:29" s="3" customFormat="1" x14ac:dyDescent="0.25">
      <c r="A21" s="32" t="s">
        <v>96</v>
      </c>
      <c r="B21" s="33" t="s">
        <v>24</v>
      </c>
      <c r="C21" s="15">
        <v>0</v>
      </c>
      <c r="D21" s="15">
        <v>0</v>
      </c>
      <c r="E21" s="15">
        <v>0</v>
      </c>
      <c r="F21" s="15">
        <v>0</v>
      </c>
      <c r="G21" s="15">
        <v>0</v>
      </c>
      <c r="H21" s="34">
        <v>148000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  <c r="N21" s="15">
        <v>0</v>
      </c>
      <c r="O21" s="15">
        <v>0</v>
      </c>
      <c r="P21" s="15">
        <v>0</v>
      </c>
      <c r="Q21" s="15">
        <v>0</v>
      </c>
      <c r="R21" s="15">
        <v>0</v>
      </c>
      <c r="S21" s="15">
        <v>0</v>
      </c>
      <c r="T21" s="15">
        <v>0</v>
      </c>
      <c r="U21" s="15">
        <v>0</v>
      </c>
      <c r="V21" s="15">
        <v>0</v>
      </c>
      <c r="W21" s="15">
        <v>0</v>
      </c>
      <c r="X21" s="15">
        <v>0</v>
      </c>
      <c r="Y21" s="15">
        <v>0</v>
      </c>
      <c r="Z21" s="71">
        <f t="shared" si="7"/>
        <v>148000</v>
      </c>
      <c r="AA21" s="71">
        <f t="shared" si="8"/>
        <v>148000</v>
      </c>
      <c r="AC21"/>
    </row>
    <row r="22" spans="1:29" s="3" customFormat="1" x14ac:dyDescent="0.25">
      <c r="A22" s="32" t="s">
        <v>97</v>
      </c>
      <c r="B22" s="33" t="s">
        <v>23</v>
      </c>
      <c r="C22" s="15">
        <v>0</v>
      </c>
      <c r="D22" s="15">
        <v>0</v>
      </c>
      <c r="E22" s="15">
        <v>0</v>
      </c>
      <c r="F22" s="15">
        <v>0</v>
      </c>
      <c r="G22" s="15">
        <v>0</v>
      </c>
      <c r="H22" s="34">
        <v>0</v>
      </c>
      <c r="I22" s="15">
        <v>0</v>
      </c>
      <c r="J22" s="15">
        <v>0</v>
      </c>
      <c r="K22" s="15">
        <v>0</v>
      </c>
      <c r="L22" s="15">
        <v>0</v>
      </c>
      <c r="M22" s="15">
        <v>0</v>
      </c>
      <c r="N22" s="15">
        <v>0</v>
      </c>
      <c r="O22" s="15">
        <v>0</v>
      </c>
      <c r="P22" s="15">
        <v>0</v>
      </c>
      <c r="Q22" s="15">
        <v>0</v>
      </c>
      <c r="R22" s="15">
        <v>0</v>
      </c>
      <c r="S22" s="15">
        <v>0</v>
      </c>
      <c r="T22" s="15">
        <v>0</v>
      </c>
      <c r="U22" s="15">
        <v>0</v>
      </c>
      <c r="V22" s="15">
        <v>0</v>
      </c>
      <c r="W22" s="15">
        <v>0</v>
      </c>
      <c r="X22" s="15">
        <v>0</v>
      </c>
      <c r="Y22" s="15">
        <v>0</v>
      </c>
      <c r="Z22" s="71">
        <f t="shared" si="7"/>
        <v>0</v>
      </c>
      <c r="AA22" s="71">
        <f t="shared" si="8"/>
        <v>0</v>
      </c>
      <c r="AC22"/>
    </row>
    <row r="23" spans="1:29" s="3" customFormat="1" x14ac:dyDescent="0.25">
      <c r="A23" s="32" t="s">
        <v>98</v>
      </c>
      <c r="B23" s="33" t="s">
        <v>22</v>
      </c>
      <c r="C23" s="15">
        <v>0</v>
      </c>
      <c r="D23" s="15">
        <v>0</v>
      </c>
      <c r="E23" s="15">
        <v>0</v>
      </c>
      <c r="F23" s="15">
        <v>0</v>
      </c>
      <c r="G23" s="15">
        <v>0</v>
      </c>
      <c r="H23" s="34">
        <v>60</v>
      </c>
      <c r="I23" s="15">
        <v>0</v>
      </c>
      <c r="J23" s="15">
        <v>0</v>
      </c>
      <c r="K23" s="15">
        <v>0</v>
      </c>
      <c r="L23" s="15">
        <v>0</v>
      </c>
      <c r="M23" s="15">
        <v>0</v>
      </c>
      <c r="N23" s="15">
        <v>0</v>
      </c>
      <c r="O23" s="15">
        <v>0</v>
      </c>
      <c r="P23" s="15">
        <v>0</v>
      </c>
      <c r="Q23" s="15">
        <v>0</v>
      </c>
      <c r="R23" s="15">
        <v>0</v>
      </c>
      <c r="S23" s="15">
        <v>0</v>
      </c>
      <c r="T23" s="15">
        <v>0</v>
      </c>
      <c r="U23" s="15">
        <v>0</v>
      </c>
      <c r="V23" s="15">
        <v>0</v>
      </c>
      <c r="W23" s="15">
        <v>0</v>
      </c>
      <c r="X23" s="15">
        <v>0</v>
      </c>
      <c r="Y23" s="15">
        <v>0</v>
      </c>
      <c r="Z23" s="71">
        <f t="shared" si="7"/>
        <v>60</v>
      </c>
      <c r="AA23" s="71">
        <f t="shared" si="8"/>
        <v>60</v>
      </c>
      <c r="AC23"/>
    </row>
    <row r="24" spans="1:29" s="3" customFormat="1" x14ac:dyDescent="0.25">
      <c r="A24" s="13" t="s">
        <v>19</v>
      </c>
      <c r="B24" s="14" t="s">
        <v>20</v>
      </c>
      <c r="C24" s="15">
        <f>C25</f>
        <v>0</v>
      </c>
      <c r="D24" s="15">
        <f>D25</f>
        <v>0</v>
      </c>
      <c r="E24" s="15">
        <f>E25</f>
        <v>0</v>
      </c>
      <c r="F24" s="15">
        <f t="shared" ref="F24:Y24" si="9">F25</f>
        <v>0</v>
      </c>
      <c r="G24" s="15">
        <f>G25</f>
        <v>0</v>
      </c>
      <c r="H24" s="15">
        <f>H25</f>
        <v>100000</v>
      </c>
      <c r="I24" s="15">
        <f t="shared" si="9"/>
        <v>0</v>
      </c>
      <c r="J24" s="15">
        <f t="shared" si="9"/>
        <v>0</v>
      </c>
      <c r="K24" s="15">
        <f t="shared" si="9"/>
        <v>0</v>
      </c>
      <c r="L24" s="15">
        <f t="shared" si="9"/>
        <v>0</v>
      </c>
      <c r="M24" s="15">
        <f t="shared" si="9"/>
        <v>0</v>
      </c>
      <c r="N24" s="15">
        <f t="shared" si="9"/>
        <v>0</v>
      </c>
      <c r="O24" s="15">
        <f t="shared" si="9"/>
        <v>0</v>
      </c>
      <c r="P24" s="15">
        <f t="shared" si="9"/>
        <v>0</v>
      </c>
      <c r="Q24" s="15">
        <f t="shared" si="9"/>
        <v>0</v>
      </c>
      <c r="R24" s="15">
        <f t="shared" si="9"/>
        <v>0</v>
      </c>
      <c r="S24" s="15">
        <f t="shared" si="9"/>
        <v>0</v>
      </c>
      <c r="T24" s="15">
        <f t="shared" si="9"/>
        <v>0</v>
      </c>
      <c r="U24" s="15">
        <f t="shared" si="9"/>
        <v>0</v>
      </c>
      <c r="V24" s="15">
        <f t="shared" si="9"/>
        <v>0</v>
      </c>
      <c r="W24" s="15">
        <f t="shared" si="9"/>
        <v>0</v>
      </c>
      <c r="X24" s="15">
        <f t="shared" si="9"/>
        <v>0</v>
      </c>
      <c r="Y24" s="15">
        <f t="shared" si="9"/>
        <v>0</v>
      </c>
      <c r="Z24" s="71">
        <f t="shared" si="7"/>
        <v>100000</v>
      </c>
      <c r="AA24" s="71">
        <f t="shared" si="8"/>
        <v>100000</v>
      </c>
      <c r="AC24"/>
    </row>
    <row r="25" spans="1:29" s="3" customFormat="1" x14ac:dyDescent="0.25">
      <c r="A25" s="32" t="s">
        <v>99</v>
      </c>
      <c r="B25" s="33" t="s">
        <v>21</v>
      </c>
      <c r="C25" s="15">
        <v>0</v>
      </c>
      <c r="D25" s="15">
        <v>0</v>
      </c>
      <c r="E25" s="15">
        <v>0</v>
      </c>
      <c r="F25" s="15">
        <v>0</v>
      </c>
      <c r="G25" s="15">
        <v>0</v>
      </c>
      <c r="H25" s="34">
        <v>100000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  <c r="N25" s="15">
        <v>0</v>
      </c>
      <c r="O25" s="15">
        <v>0</v>
      </c>
      <c r="P25" s="15">
        <v>0</v>
      </c>
      <c r="Q25" s="15">
        <v>0</v>
      </c>
      <c r="R25" s="15">
        <v>0</v>
      </c>
      <c r="S25" s="15">
        <v>0</v>
      </c>
      <c r="T25" s="15">
        <v>0</v>
      </c>
      <c r="U25" s="15">
        <v>0</v>
      </c>
      <c r="V25" s="15">
        <v>0</v>
      </c>
      <c r="W25" s="15">
        <v>0</v>
      </c>
      <c r="X25" s="15">
        <v>0</v>
      </c>
      <c r="Y25" s="15">
        <v>0</v>
      </c>
      <c r="Z25" s="71">
        <f t="shared" si="7"/>
        <v>100000</v>
      </c>
      <c r="AA25" s="71">
        <f t="shared" si="8"/>
        <v>100000</v>
      </c>
      <c r="AC25"/>
    </row>
    <row r="26" spans="1:29" s="3" customFormat="1" x14ac:dyDescent="0.25">
      <c r="A26" s="13" t="s">
        <v>25</v>
      </c>
      <c r="B26" s="14" t="s">
        <v>26</v>
      </c>
      <c r="C26" s="15">
        <f>C27</f>
        <v>0</v>
      </c>
      <c r="D26" s="15">
        <f>D27</f>
        <v>0</v>
      </c>
      <c r="E26" s="15">
        <f>E27</f>
        <v>0</v>
      </c>
      <c r="F26" s="15">
        <f t="shared" ref="F26:Y26" si="10">F27</f>
        <v>0</v>
      </c>
      <c r="G26" s="15">
        <f>G27</f>
        <v>0</v>
      </c>
      <c r="H26" s="15">
        <f>H27</f>
        <v>12000</v>
      </c>
      <c r="I26" s="15">
        <f t="shared" si="10"/>
        <v>0</v>
      </c>
      <c r="J26" s="15">
        <f t="shared" si="10"/>
        <v>0</v>
      </c>
      <c r="K26" s="15">
        <f t="shared" si="10"/>
        <v>0</v>
      </c>
      <c r="L26" s="15">
        <f t="shared" si="10"/>
        <v>0</v>
      </c>
      <c r="M26" s="15">
        <f t="shared" si="10"/>
        <v>0</v>
      </c>
      <c r="N26" s="15">
        <f t="shared" si="10"/>
        <v>0</v>
      </c>
      <c r="O26" s="15">
        <f t="shared" si="10"/>
        <v>0</v>
      </c>
      <c r="P26" s="15">
        <f t="shared" si="10"/>
        <v>0</v>
      </c>
      <c r="Q26" s="15">
        <f t="shared" si="10"/>
        <v>0</v>
      </c>
      <c r="R26" s="15">
        <f t="shared" si="10"/>
        <v>0</v>
      </c>
      <c r="S26" s="15">
        <f t="shared" si="10"/>
        <v>0</v>
      </c>
      <c r="T26" s="15">
        <f t="shared" si="10"/>
        <v>0</v>
      </c>
      <c r="U26" s="15">
        <f t="shared" si="10"/>
        <v>0</v>
      </c>
      <c r="V26" s="15">
        <f t="shared" si="10"/>
        <v>0</v>
      </c>
      <c r="W26" s="15">
        <f t="shared" si="10"/>
        <v>0</v>
      </c>
      <c r="X26" s="15">
        <f t="shared" si="10"/>
        <v>0</v>
      </c>
      <c r="Y26" s="15">
        <f t="shared" si="10"/>
        <v>0</v>
      </c>
      <c r="Z26" s="71">
        <f t="shared" si="7"/>
        <v>12000</v>
      </c>
      <c r="AA26" s="71">
        <f t="shared" si="8"/>
        <v>12000</v>
      </c>
      <c r="AC26"/>
    </row>
    <row r="27" spans="1:29" s="3" customFormat="1" x14ac:dyDescent="0.25">
      <c r="A27" s="32" t="s">
        <v>100</v>
      </c>
      <c r="B27" s="33" t="s">
        <v>27</v>
      </c>
      <c r="C27" s="15">
        <v>0</v>
      </c>
      <c r="D27" s="15">
        <v>0</v>
      </c>
      <c r="E27" s="15">
        <v>0</v>
      </c>
      <c r="F27" s="15">
        <v>0</v>
      </c>
      <c r="G27" s="15">
        <v>0</v>
      </c>
      <c r="H27" s="34">
        <v>12000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  <c r="N27" s="15">
        <v>0</v>
      </c>
      <c r="O27" s="15">
        <v>0</v>
      </c>
      <c r="P27" s="15">
        <v>0</v>
      </c>
      <c r="Q27" s="15">
        <v>0</v>
      </c>
      <c r="R27" s="15">
        <v>0</v>
      </c>
      <c r="S27" s="15">
        <v>0</v>
      </c>
      <c r="T27" s="15">
        <v>0</v>
      </c>
      <c r="U27" s="15">
        <v>0</v>
      </c>
      <c r="V27" s="15">
        <v>0</v>
      </c>
      <c r="W27" s="15">
        <v>0</v>
      </c>
      <c r="X27" s="15">
        <v>0</v>
      </c>
      <c r="Y27" s="15">
        <v>0</v>
      </c>
      <c r="Z27" s="71">
        <f t="shared" si="7"/>
        <v>12000</v>
      </c>
      <c r="AA27" s="71">
        <f t="shared" si="8"/>
        <v>12000</v>
      </c>
      <c r="AC27"/>
    </row>
    <row r="28" spans="1:29" s="3" customFormat="1" x14ac:dyDescent="0.25">
      <c r="A28" s="62" t="s">
        <v>132</v>
      </c>
      <c r="B28" s="63" t="s">
        <v>133</v>
      </c>
      <c r="C28" s="15">
        <f>C29+C30</f>
        <v>0</v>
      </c>
      <c r="D28" s="15">
        <f>D29+D30</f>
        <v>0</v>
      </c>
      <c r="E28" s="15">
        <f t="shared" ref="E28:Y28" si="11">E29+E30</f>
        <v>0</v>
      </c>
      <c r="F28" s="15">
        <f t="shared" si="11"/>
        <v>0</v>
      </c>
      <c r="G28" s="15">
        <f t="shared" si="11"/>
        <v>0</v>
      </c>
      <c r="H28" s="15">
        <f t="shared" si="11"/>
        <v>10010</v>
      </c>
      <c r="I28" s="15">
        <f t="shared" si="11"/>
        <v>0</v>
      </c>
      <c r="J28" s="15">
        <f t="shared" si="11"/>
        <v>0</v>
      </c>
      <c r="K28" s="15">
        <f t="shared" si="11"/>
        <v>0</v>
      </c>
      <c r="L28" s="15">
        <f t="shared" si="11"/>
        <v>0</v>
      </c>
      <c r="M28" s="15">
        <f t="shared" si="11"/>
        <v>0</v>
      </c>
      <c r="N28" s="15">
        <f t="shared" si="11"/>
        <v>0</v>
      </c>
      <c r="O28" s="15">
        <f t="shared" si="11"/>
        <v>0</v>
      </c>
      <c r="P28" s="15">
        <f t="shared" si="11"/>
        <v>0</v>
      </c>
      <c r="Q28" s="15">
        <f t="shared" si="11"/>
        <v>0</v>
      </c>
      <c r="R28" s="15">
        <f t="shared" si="11"/>
        <v>0</v>
      </c>
      <c r="S28" s="15">
        <f t="shared" si="11"/>
        <v>0</v>
      </c>
      <c r="T28" s="15">
        <f t="shared" si="11"/>
        <v>0</v>
      </c>
      <c r="U28" s="15">
        <f t="shared" si="11"/>
        <v>0</v>
      </c>
      <c r="V28" s="15">
        <f t="shared" si="11"/>
        <v>0</v>
      </c>
      <c r="W28" s="15">
        <f t="shared" si="11"/>
        <v>0</v>
      </c>
      <c r="X28" s="15">
        <f t="shared" si="11"/>
        <v>0</v>
      </c>
      <c r="Y28" s="15">
        <f t="shared" si="11"/>
        <v>0</v>
      </c>
      <c r="Z28" s="71">
        <f t="shared" si="7"/>
        <v>10010</v>
      </c>
      <c r="AA28" s="71">
        <f t="shared" si="8"/>
        <v>10010</v>
      </c>
      <c r="AC28"/>
    </row>
    <row r="29" spans="1:29" s="3" customFormat="1" x14ac:dyDescent="0.25">
      <c r="A29" s="67" t="s">
        <v>134</v>
      </c>
      <c r="B29" s="33" t="s">
        <v>135</v>
      </c>
      <c r="C29" s="15">
        <v>0</v>
      </c>
      <c r="D29" s="15">
        <v>0</v>
      </c>
      <c r="E29" s="15">
        <v>0</v>
      </c>
      <c r="F29" s="15">
        <v>0</v>
      </c>
      <c r="G29" s="15">
        <v>0</v>
      </c>
      <c r="H29" s="15">
        <v>10000</v>
      </c>
      <c r="I29" s="15">
        <v>0</v>
      </c>
      <c r="J29" s="15">
        <v>0</v>
      </c>
      <c r="K29" s="15">
        <v>0</v>
      </c>
      <c r="L29" s="15">
        <v>0</v>
      </c>
      <c r="M29" s="15">
        <v>0</v>
      </c>
      <c r="N29" s="15">
        <v>0</v>
      </c>
      <c r="O29" s="15">
        <v>0</v>
      </c>
      <c r="P29" s="15">
        <v>0</v>
      </c>
      <c r="Q29" s="15">
        <v>0</v>
      </c>
      <c r="R29" s="15">
        <v>0</v>
      </c>
      <c r="S29" s="15">
        <v>0</v>
      </c>
      <c r="T29" s="15">
        <v>0</v>
      </c>
      <c r="U29" s="15">
        <v>0</v>
      </c>
      <c r="V29" s="15">
        <v>0</v>
      </c>
      <c r="W29" s="15">
        <v>0</v>
      </c>
      <c r="X29" s="15">
        <v>0</v>
      </c>
      <c r="Y29" s="15">
        <v>0</v>
      </c>
      <c r="Z29" s="71">
        <f t="shared" si="7"/>
        <v>10000</v>
      </c>
      <c r="AA29" s="71">
        <f t="shared" si="8"/>
        <v>10000</v>
      </c>
      <c r="AC29"/>
    </row>
    <row r="30" spans="1:29" s="3" customFormat="1" x14ac:dyDescent="0.25">
      <c r="A30" s="67" t="s">
        <v>136</v>
      </c>
      <c r="B30" s="33" t="s">
        <v>137</v>
      </c>
      <c r="C30" s="15">
        <v>0</v>
      </c>
      <c r="D30" s="15">
        <v>0</v>
      </c>
      <c r="E30" s="15">
        <v>0</v>
      </c>
      <c r="F30" s="15">
        <v>0</v>
      </c>
      <c r="G30" s="15">
        <v>0</v>
      </c>
      <c r="H30" s="15">
        <v>10</v>
      </c>
      <c r="I30" s="15">
        <v>0</v>
      </c>
      <c r="J30" s="15">
        <v>0</v>
      </c>
      <c r="K30" s="15">
        <v>0</v>
      </c>
      <c r="L30" s="15">
        <v>0</v>
      </c>
      <c r="M30" s="15">
        <v>0</v>
      </c>
      <c r="N30" s="15">
        <v>0</v>
      </c>
      <c r="O30" s="15">
        <v>0</v>
      </c>
      <c r="P30" s="15">
        <v>0</v>
      </c>
      <c r="Q30" s="15">
        <v>0</v>
      </c>
      <c r="R30" s="15">
        <v>0</v>
      </c>
      <c r="S30" s="15">
        <v>0</v>
      </c>
      <c r="T30" s="15">
        <v>0</v>
      </c>
      <c r="U30" s="15">
        <v>0</v>
      </c>
      <c r="V30" s="15">
        <v>0</v>
      </c>
      <c r="W30" s="15">
        <v>0</v>
      </c>
      <c r="X30" s="15">
        <v>0</v>
      </c>
      <c r="Y30" s="15">
        <v>0</v>
      </c>
      <c r="Z30" s="71">
        <f t="shared" si="7"/>
        <v>10</v>
      </c>
      <c r="AA30" s="71">
        <f t="shared" si="8"/>
        <v>10</v>
      </c>
      <c r="AC30"/>
    </row>
    <row r="31" spans="1:29" s="3" customFormat="1" x14ac:dyDescent="0.25">
      <c r="A31" s="13" t="s">
        <v>51</v>
      </c>
      <c r="B31" s="14" t="s">
        <v>52</v>
      </c>
      <c r="C31" s="15">
        <f t="shared" ref="C31:X31" si="12">C32+C33+C34</f>
        <v>0</v>
      </c>
      <c r="D31" s="15">
        <f t="shared" ref="D31" si="13">D32+D33+D34</f>
        <v>0</v>
      </c>
      <c r="E31" s="15">
        <f t="shared" si="12"/>
        <v>0</v>
      </c>
      <c r="F31" s="15">
        <f t="shared" si="12"/>
        <v>0</v>
      </c>
      <c r="G31" s="15">
        <f t="shared" si="12"/>
        <v>0</v>
      </c>
      <c r="H31" s="15">
        <f t="shared" si="12"/>
        <v>0</v>
      </c>
      <c r="I31" s="15">
        <f t="shared" si="12"/>
        <v>0</v>
      </c>
      <c r="J31" s="15">
        <f t="shared" si="12"/>
        <v>0</v>
      </c>
      <c r="K31" s="15">
        <f t="shared" si="12"/>
        <v>0</v>
      </c>
      <c r="L31" s="15">
        <f t="shared" si="12"/>
        <v>0</v>
      </c>
      <c r="M31" s="15">
        <f t="shared" si="12"/>
        <v>0</v>
      </c>
      <c r="N31" s="15">
        <f t="shared" si="12"/>
        <v>0</v>
      </c>
      <c r="O31" s="15">
        <f t="shared" si="12"/>
        <v>0</v>
      </c>
      <c r="P31" s="15">
        <f t="shared" si="12"/>
        <v>0</v>
      </c>
      <c r="Q31" s="15">
        <f t="shared" si="12"/>
        <v>0</v>
      </c>
      <c r="R31" s="15">
        <f t="shared" si="12"/>
        <v>0</v>
      </c>
      <c r="S31" s="15">
        <f t="shared" si="12"/>
        <v>0</v>
      </c>
      <c r="T31" s="15">
        <f t="shared" si="12"/>
        <v>0</v>
      </c>
      <c r="U31" s="15">
        <f t="shared" si="12"/>
        <v>0</v>
      </c>
      <c r="V31" s="15">
        <f t="shared" si="12"/>
        <v>0</v>
      </c>
      <c r="W31" s="15">
        <f t="shared" si="12"/>
        <v>0</v>
      </c>
      <c r="X31" s="15">
        <f t="shared" si="12"/>
        <v>0</v>
      </c>
      <c r="Y31" s="15">
        <f>Y32+Y33+Y34</f>
        <v>0</v>
      </c>
      <c r="Z31" s="71">
        <f t="shared" si="7"/>
        <v>0</v>
      </c>
      <c r="AA31" s="71">
        <f t="shared" ref="AA31:AA34" si="14">SUM(D31:Z31)</f>
        <v>0</v>
      </c>
      <c r="AC31"/>
    </row>
    <row r="32" spans="1:29" s="3" customFormat="1" x14ac:dyDescent="0.25">
      <c r="A32" s="32" t="s">
        <v>101</v>
      </c>
      <c r="B32" s="33" t="s">
        <v>53</v>
      </c>
      <c r="C32" s="15">
        <v>0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  <c r="I32" s="15">
        <v>0</v>
      </c>
      <c r="J32" s="15">
        <v>0</v>
      </c>
      <c r="K32" s="15">
        <v>0</v>
      </c>
      <c r="L32" s="15">
        <v>0</v>
      </c>
      <c r="M32" s="15">
        <v>0</v>
      </c>
      <c r="N32" s="15">
        <v>0</v>
      </c>
      <c r="O32" s="15">
        <v>0</v>
      </c>
      <c r="P32" s="15">
        <v>0</v>
      </c>
      <c r="Q32" s="15">
        <v>0</v>
      </c>
      <c r="R32" s="15">
        <v>0</v>
      </c>
      <c r="S32" s="15">
        <v>0</v>
      </c>
      <c r="T32" s="15">
        <v>0</v>
      </c>
      <c r="U32" s="15">
        <v>0</v>
      </c>
      <c r="V32" s="15">
        <v>0</v>
      </c>
      <c r="W32" s="15">
        <v>0</v>
      </c>
      <c r="X32" s="15">
        <v>0</v>
      </c>
      <c r="Y32" s="15">
        <v>0</v>
      </c>
      <c r="Z32" s="71">
        <f t="shared" si="7"/>
        <v>0</v>
      </c>
      <c r="AA32" s="71">
        <f t="shared" si="14"/>
        <v>0</v>
      </c>
      <c r="AC32"/>
    </row>
    <row r="33" spans="1:29" s="3" customFormat="1" x14ac:dyDescent="0.25">
      <c r="A33" s="32" t="s">
        <v>102</v>
      </c>
      <c r="B33" s="33" t="s">
        <v>54</v>
      </c>
      <c r="C33" s="15">
        <v>0</v>
      </c>
      <c r="D33" s="15">
        <v>0</v>
      </c>
      <c r="E33" s="15">
        <v>0</v>
      </c>
      <c r="F33" s="15">
        <v>0</v>
      </c>
      <c r="G33" s="15">
        <v>0</v>
      </c>
      <c r="H33" s="15">
        <v>0</v>
      </c>
      <c r="I33" s="15">
        <v>0</v>
      </c>
      <c r="J33" s="15">
        <v>0</v>
      </c>
      <c r="K33" s="15">
        <v>0</v>
      </c>
      <c r="L33" s="15">
        <v>0</v>
      </c>
      <c r="M33" s="15">
        <v>0</v>
      </c>
      <c r="N33" s="15">
        <v>0</v>
      </c>
      <c r="O33" s="15">
        <v>0</v>
      </c>
      <c r="P33" s="15">
        <v>0</v>
      </c>
      <c r="Q33" s="15">
        <v>0</v>
      </c>
      <c r="R33" s="15">
        <v>0</v>
      </c>
      <c r="S33" s="15">
        <v>0</v>
      </c>
      <c r="T33" s="15">
        <v>0</v>
      </c>
      <c r="U33" s="15">
        <v>0</v>
      </c>
      <c r="V33" s="15">
        <v>0</v>
      </c>
      <c r="W33" s="15">
        <v>0</v>
      </c>
      <c r="X33" s="15">
        <v>0</v>
      </c>
      <c r="Y33" s="15">
        <v>0</v>
      </c>
      <c r="Z33" s="71">
        <f t="shared" si="7"/>
        <v>0</v>
      </c>
      <c r="AA33" s="71">
        <f t="shared" si="14"/>
        <v>0</v>
      </c>
      <c r="AC33"/>
    </row>
    <row r="34" spans="1:29" ht="15.75" thickBot="1" x14ac:dyDescent="0.3">
      <c r="A34" s="36" t="s">
        <v>103</v>
      </c>
      <c r="B34" s="37" t="s">
        <v>55</v>
      </c>
      <c r="C34" s="15">
        <v>0</v>
      </c>
      <c r="D34" s="15">
        <v>0</v>
      </c>
      <c r="E34" s="15">
        <v>0</v>
      </c>
      <c r="F34" s="15">
        <v>0</v>
      </c>
      <c r="G34" s="15">
        <v>0</v>
      </c>
      <c r="H34" s="15">
        <v>0</v>
      </c>
      <c r="I34" s="15">
        <v>0</v>
      </c>
      <c r="J34" s="15">
        <v>0</v>
      </c>
      <c r="K34" s="15">
        <v>0</v>
      </c>
      <c r="L34" s="15">
        <v>0</v>
      </c>
      <c r="M34" s="15">
        <v>0</v>
      </c>
      <c r="N34" s="15">
        <v>0</v>
      </c>
      <c r="O34" s="15">
        <v>0</v>
      </c>
      <c r="P34" s="15">
        <v>0</v>
      </c>
      <c r="Q34" s="15">
        <v>0</v>
      </c>
      <c r="R34" s="15">
        <v>0</v>
      </c>
      <c r="S34" s="15">
        <v>0</v>
      </c>
      <c r="T34" s="15">
        <v>0</v>
      </c>
      <c r="U34" s="15">
        <v>0</v>
      </c>
      <c r="V34" s="15">
        <v>0</v>
      </c>
      <c r="W34" s="15">
        <v>0</v>
      </c>
      <c r="X34" s="15">
        <v>0</v>
      </c>
      <c r="Y34" s="15">
        <v>0</v>
      </c>
      <c r="Z34" s="71">
        <f t="shared" si="7"/>
        <v>0</v>
      </c>
      <c r="AA34" s="71">
        <f t="shared" si="14"/>
        <v>0</v>
      </c>
    </row>
    <row r="35" spans="1:29" ht="15.75" thickBot="1" x14ac:dyDescent="0.3">
      <c r="A35" s="23" t="s">
        <v>28</v>
      </c>
      <c r="B35" s="24" t="s">
        <v>29</v>
      </c>
      <c r="C35" s="25">
        <f>C26+C24+C19+C31</f>
        <v>0</v>
      </c>
      <c r="D35" s="25">
        <f>D26+D24+D19+D31</f>
        <v>0</v>
      </c>
      <c r="E35" s="25">
        <f>E26+E24+E19+E31</f>
        <v>0</v>
      </c>
      <c r="F35" s="25">
        <f t="shared" ref="F35:X35" si="15">F26+F24+F19+F31</f>
        <v>0</v>
      </c>
      <c r="G35" s="25">
        <f>G26+G24+G19+G31</f>
        <v>0</v>
      </c>
      <c r="H35" s="25">
        <f>H26+H24+H19+H31+H28</f>
        <v>385070</v>
      </c>
      <c r="I35" s="25">
        <f t="shared" si="15"/>
        <v>0</v>
      </c>
      <c r="J35" s="25">
        <f t="shared" si="15"/>
        <v>0</v>
      </c>
      <c r="K35" s="25">
        <f t="shared" si="15"/>
        <v>0</v>
      </c>
      <c r="L35" s="25">
        <f t="shared" si="15"/>
        <v>0</v>
      </c>
      <c r="M35" s="25">
        <f t="shared" si="15"/>
        <v>0</v>
      </c>
      <c r="N35" s="25">
        <f t="shared" si="15"/>
        <v>0</v>
      </c>
      <c r="O35" s="25">
        <f t="shared" si="15"/>
        <v>0</v>
      </c>
      <c r="P35" s="25">
        <f t="shared" si="15"/>
        <v>0</v>
      </c>
      <c r="Q35" s="25">
        <f t="shared" si="15"/>
        <v>0</v>
      </c>
      <c r="R35" s="25">
        <f t="shared" si="15"/>
        <v>0</v>
      </c>
      <c r="S35" s="25">
        <f t="shared" si="15"/>
        <v>0</v>
      </c>
      <c r="T35" s="25">
        <f t="shared" si="15"/>
        <v>0</v>
      </c>
      <c r="U35" s="25">
        <f t="shared" si="15"/>
        <v>0</v>
      </c>
      <c r="V35" s="25">
        <f t="shared" si="15"/>
        <v>0</v>
      </c>
      <c r="W35" s="25">
        <f t="shared" si="15"/>
        <v>0</v>
      </c>
      <c r="X35" s="25">
        <f t="shared" si="15"/>
        <v>0</v>
      </c>
      <c r="Y35" s="25">
        <f>Y26+Y24+Y19+Y31</f>
        <v>0</v>
      </c>
      <c r="Z35" s="55">
        <f>Z26+Z24+Z19+Z31+Z28</f>
        <v>385070</v>
      </c>
      <c r="AA35" s="55">
        <f>AA26+AA24+AA19+AA31+AA28</f>
        <v>385070</v>
      </c>
    </row>
    <row r="36" spans="1:29" x14ac:dyDescent="0.25">
      <c r="A36" s="27"/>
      <c r="B36" s="28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71"/>
      <c r="AA36" s="71"/>
    </row>
    <row r="37" spans="1:29" x14ac:dyDescent="0.25">
      <c r="A37" s="13" t="s">
        <v>30</v>
      </c>
      <c r="B37" s="14" t="s">
        <v>39</v>
      </c>
      <c r="C37" s="15">
        <v>0</v>
      </c>
      <c r="D37" s="15">
        <v>0</v>
      </c>
      <c r="E37" s="15">
        <v>0</v>
      </c>
      <c r="F37" s="15">
        <v>0</v>
      </c>
      <c r="G37" s="15">
        <v>0</v>
      </c>
      <c r="H37" s="15">
        <v>0</v>
      </c>
      <c r="I37" s="15">
        <v>0</v>
      </c>
      <c r="J37" s="15">
        <v>0</v>
      </c>
      <c r="K37" s="15">
        <v>0</v>
      </c>
      <c r="L37" s="15">
        <v>0</v>
      </c>
      <c r="M37" s="15">
        <v>0</v>
      </c>
      <c r="N37" s="15">
        <v>0</v>
      </c>
      <c r="O37" s="15">
        <v>0</v>
      </c>
      <c r="P37" s="15">
        <v>0</v>
      </c>
      <c r="Q37" s="15">
        <v>0</v>
      </c>
      <c r="R37" s="15">
        <v>0</v>
      </c>
      <c r="S37" s="15">
        <v>0</v>
      </c>
      <c r="T37" s="15">
        <v>0</v>
      </c>
      <c r="U37" s="15">
        <v>0</v>
      </c>
      <c r="V37" s="15">
        <v>0</v>
      </c>
      <c r="W37" s="15">
        <v>0</v>
      </c>
      <c r="X37" s="15">
        <v>0</v>
      </c>
      <c r="Y37" s="15">
        <v>0</v>
      </c>
      <c r="Z37" s="71">
        <f t="shared" ref="Z37:AA51" si="16">SUM(C37:Y37)</f>
        <v>0</v>
      </c>
      <c r="AA37" s="71">
        <f t="shared" si="16"/>
        <v>0</v>
      </c>
    </row>
    <row r="38" spans="1:29" x14ac:dyDescent="0.25">
      <c r="A38" s="13" t="s">
        <v>31</v>
      </c>
      <c r="B38" s="14" t="s">
        <v>40</v>
      </c>
      <c r="C38" s="15">
        <f>C39</f>
        <v>0</v>
      </c>
      <c r="D38" s="15">
        <f>D39</f>
        <v>0</v>
      </c>
      <c r="E38" s="15">
        <f>E39</f>
        <v>0</v>
      </c>
      <c r="F38" s="15">
        <f t="shared" ref="F38:Y38" si="17">F39</f>
        <v>0</v>
      </c>
      <c r="G38" s="15">
        <f>G39</f>
        <v>0</v>
      </c>
      <c r="H38" s="15">
        <f>H39</f>
        <v>0</v>
      </c>
      <c r="I38" s="15">
        <f t="shared" si="17"/>
        <v>0</v>
      </c>
      <c r="J38" s="15">
        <f t="shared" si="17"/>
        <v>0</v>
      </c>
      <c r="K38" s="15">
        <f t="shared" si="17"/>
        <v>0</v>
      </c>
      <c r="L38" s="15">
        <f t="shared" si="17"/>
        <v>0</v>
      </c>
      <c r="M38" s="15">
        <f t="shared" si="17"/>
        <v>0</v>
      </c>
      <c r="N38" s="15">
        <f t="shared" si="17"/>
        <v>0</v>
      </c>
      <c r="O38" s="15">
        <v>0</v>
      </c>
      <c r="P38" s="15">
        <f t="shared" si="17"/>
        <v>0</v>
      </c>
      <c r="Q38" s="15">
        <f t="shared" si="17"/>
        <v>0</v>
      </c>
      <c r="R38" s="15">
        <f t="shared" si="17"/>
        <v>0</v>
      </c>
      <c r="S38" s="15">
        <f t="shared" si="17"/>
        <v>0</v>
      </c>
      <c r="T38" s="15">
        <f t="shared" si="17"/>
        <v>0</v>
      </c>
      <c r="U38" s="15">
        <f t="shared" si="17"/>
        <v>0</v>
      </c>
      <c r="V38" s="15">
        <v>0</v>
      </c>
      <c r="W38" s="15">
        <f t="shared" si="17"/>
        <v>0</v>
      </c>
      <c r="X38" s="15">
        <f t="shared" si="17"/>
        <v>0</v>
      </c>
      <c r="Y38" s="15">
        <f t="shared" si="17"/>
        <v>0</v>
      </c>
      <c r="Z38" s="71">
        <f t="shared" si="16"/>
        <v>0</v>
      </c>
      <c r="AA38" s="71">
        <f t="shared" si="16"/>
        <v>0</v>
      </c>
    </row>
    <row r="39" spans="1:29" x14ac:dyDescent="0.25">
      <c r="A39" s="32" t="s">
        <v>63</v>
      </c>
      <c r="B39" s="33" t="s">
        <v>56</v>
      </c>
      <c r="C39" s="15">
        <v>0</v>
      </c>
      <c r="D39" s="15">
        <v>0</v>
      </c>
      <c r="E39" s="15">
        <v>0</v>
      </c>
      <c r="F39" s="15">
        <v>0</v>
      </c>
      <c r="G39" s="15">
        <v>0</v>
      </c>
      <c r="H39" s="15">
        <v>0</v>
      </c>
      <c r="I39" s="15">
        <v>0</v>
      </c>
      <c r="J39" s="15">
        <v>0</v>
      </c>
      <c r="K39" s="15">
        <v>0</v>
      </c>
      <c r="L39" s="15">
        <v>0</v>
      </c>
      <c r="M39" s="15">
        <v>0</v>
      </c>
      <c r="N39" s="15">
        <v>0</v>
      </c>
      <c r="O39" s="15">
        <v>0</v>
      </c>
      <c r="P39" s="15">
        <v>0</v>
      </c>
      <c r="Q39" s="15">
        <v>0</v>
      </c>
      <c r="R39" s="15">
        <v>0</v>
      </c>
      <c r="S39" s="15">
        <v>0</v>
      </c>
      <c r="T39" s="15">
        <v>0</v>
      </c>
      <c r="U39" s="15">
        <v>0</v>
      </c>
      <c r="V39" s="15">
        <v>0</v>
      </c>
      <c r="W39" s="15">
        <v>0</v>
      </c>
      <c r="X39" s="15">
        <v>0</v>
      </c>
      <c r="Y39" s="15">
        <v>0</v>
      </c>
      <c r="Z39" s="71">
        <f t="shared" si="16"/>
        <v>0</v>
      </c>
      <c r="AA39" s="71">
        <f t="shared" si="16"/>
        <v>0</v>
      </c>
    </row>
    <row r="40" spans="1:29" x14ac:dyDescent="0.25">
      <c r="A40" s="13" t="s">
        <v>32</v>
      </c>
      <c r="B40" s="14" t="s">
        <v>41</v>
      </c>
      <c r="C40" s="15">
        <v>0</v>
      </c>
      <c r="D40" s="15">
        <v>0</v>
      </c>
      <c r="E40" s="15">
        <v>0</v>
      </c>
      <c r="F40" s="15">
        <v>0</v>
      </c>
      <c r="G40" s="15">
        <v>0</v>
      </c>
      <c r="H40" s="15">
        <v>0</v>
      </c>
      <c r="I40" s="15">
        <v>0</v>
      </c>
      <c r="J40" s="15">
        <v>0</v>
      </c>
      <c r="K40" s="15">
        <v>0</v>
      </c>
      <c r="L40" s="15">
        <v>0</v>
      </c>
      <c r="M40" s="15">
        <v>0</v>
      </c>
      <c r="N40" s="15">
        <v>0</v>
      </c>
      <c r="O40" s="15">
        <v>70</v>
      </c>
      <c r="P40" s="15">
        <v>0</v>
      </c>
      <c r="Q40" s="15">
        <v>0</v>
      </c>
      <c r="R40" s="15">
        <v>0</v>
      </c>
      <c r="S40" s="15">
        <v>0</v>
      </c>
      <c r="T40" s="15">
        <v>0</v>
      </c>
      <c r="U40" s="15">
        <v>0</v>
      </c>
      <c r="V40" s="15">
        <v>0</v>
      </c>
      <c r="W40" s="15">
        <v>0</v>
      </c>
      <c r="X40" s="15">
        <v>0</v>
      </c>
      <c r="Y40" s="15">
        <v>0</v>
      </c>
      <c r="Z40" s="71">
        <f t="shared" si="16"/>
        <v>70</v>
      </c>
      <c r="AA40" s="71">
        <f>SUM(D40:Y40)</f>
        <v>70</v>
      </c>
    </row>
    <row r="41" spans="1:29" x14ac:dyDescent="0.25">
      <c r="A41" s="13" t="s">
        <v>33</v>
      </c>
      <c r="B41" s="14" t="s">
        <v>42</v>
      </c>
      <c r="C41" s="15">
        <f t="shared" ref="C41:X41" si="18">C42+C43+C44</f>
        <v>0</v>
      </c>
      <c r="D41" s="15">
        <f t="shared" ref="D41" si="19">D42+D43+D44</f>
        <v>0</v>
      </c>
      <c r="E41" s="15">
        <f t="shared" si="18"/>
        <v>0</v>
      </c>
      <c r="F41" s="15">
        <f t="shared" si="18"/>
        <v>0</v>
      </c>
      <c r="G41" s="15">
        <f t="shared" si="18"/>
        <v>0</v>
      </c>
      <c r="H41" s="15">
        <f t="shared" si="18"/>
        <v>0</v>
      </c>
      <c r="I41" s="15">
        <f t="shared" si="18"/>
        <v>0</v>
      </c>
      <c r="J41" s="15">
        <f t="shared" si="18"/>
        <v>0</v>
      </c>
      <c r="K41" s="15">
        <v>0</v>
      </c>
      <c r="L41" s="15">
        <f t="shared" si="18"/>
        <v>0</v>
      </c>
      <c r="M41" s="15">
        <f t="shared" si="18"/>
        <v>0</v>
      </c>
      <c r="N41" s="15">
        <f t="shared" si="18"/>
        <v>0</v>
      </c>
      <c r="O41" s="15">
        <v>0</v>
      </c>
      <c r="P41" s="15">
        <f t="shared" si="18"/>
        <v>0</v>
      </c>
      <c r="Q41" s="15">
        <f t="shared" si="18"/>
        <v>0</v>
      </c>
      <c r="R41" s="15">
        <f t="shared" si="18"/>
        <v>0</v>
      </c>
      <c r="S41" s="15">
        <f t="shared" si="18"/>
        <v>0</v>
      </c>
      <c r="T41" s="15">
        <f t="shared" si="18"/>
        <v>0</v>
      </c>
      <c r="U41" s="15">
        <f t="shared" si="18"/>
        <v>0</v>
      </c>
      <c r="V41" s="15">
        <f t="shared" si="18"/>
        <v>0</v>
      </c>
      <c r="W41" s="15">
        <f t="shared" si="18"/>
        <v>0</v>
      </c>
      <c r="X41" s="15">
        <f t="shared" si="18"/>
        <v>0</v>
      </c>
      <c r="Y41" s="15">
        <f>Y42+Y43+Y44</f>
        <v>0</v>
      </c>
      <c r="Z41" s="71">
        <f t="shared" si="16"/>
        <v>0</v>
      </c>
      <c r="AA41" s="71">
        <f t="shared" si="16"/>
        <v>0</v>
      </c>
    </row>
    <row r="42" spans="1:29" ht="29.25" customHeight="1" x14ac:dyDescent="0.25">
      <c r="A42" s="32" t="s">
        <v>94</v>
      </c>
      <c r="B42" s="40" t="s">
        <v>60</v>
      </c>
      <c r="C42" s="15">
        <v>0</v>
      </c>
      <c r="D42" s="15">
        <v>0</v>
      </c>
      <c r="E42" s="15">
        <v>0</v>
      </c>
      <c r="F42" s="15">
        <v>0</v>
      </c>
      <c r="G42" s="15">
        <v>0</v>
      </c>
      <c r="H42" s="15">
        <v>0</v>
      </c>
      <c r="I42" s="15">
        <v>0</v>
      </c>
      <c r="J42" s="15">
        <v>0</v>
      </c>
      <c r="K42" s="15">
        <v>0</v>
      </c>
      <c r="L42" s="15">
        <v>0</v>
      </c>
      <c r="M42" s="15">
        <v>0</v>
      </c>
      <c r="N42" s="15">
        <v>0</v>
      </c>
      <c r="O42" s="15">
        <v>0</v>
      </c>
      <c r="P42" s="15">
        <v>0</v>
      </c>
      <c r="Q42" s="15">
        <v>0</v>
      </c>
      <c r="R42" s="15">
        <v>0</v>
      </c>
      <c r="S42" s="15">
        <v>0</v>
      </c>
      <c r="T42" s="15">
        <v>0</v>
      </c>
      <c r="U42" s="15">
        <v>0</v>
      </c>
      <c r="V42" s="15">
        <v>0</v>
      </c>
      <c r="W42" s="15">
        <v>0</v>
      </c>
      <c r="X42" s="15">
        <v>0</v>
      </c>
      <c r="Y42" s="15">
        <v>0</v>
      </c>
      <c r="Z42" s="71">
        <f t="shared" si="16"/>
        <v>0</v>
      </c>
      <c r="AA42" s="71">
        <f t="shared" si="16"/>
        <v>0</v>
      </c>
    </row>
    <row r="43" spans="1:29" x14ac:dyDescent="0.25">
      <c r="A43" s="32" t="s">
        <v>61</v>
      </c>
      <c r="B43" s="33" t="s">
        <v>59</v>
      </c>
      <c r="C43" s="15">
        <v>0</v>
      </c>
      <c r="D43" s="15">
        <v>0</v>
      </c>
      <c r="E43" s="15">
        <v>0</v>
      </c>
      <c r="F43" s="15">
        <v>0</v>
      </c>
      <c r="G43" s="15">
        <v>0</v>
      </c>
      <c r="H43" s="15">
        <v>0</v>
      </c>
      <c r="I43" s="15">
        <v>0</v>
      </c>
      <c r="J43" s="15">
        <v>0</v>
      </c>
      <c r="K43" s="15">
        <v>0</v>
      </c>
      <c r="L43" s="15">
        <v>0</v>
      </c>
      <c r="M43" s="15">
        <v>0</v>
      </c>
      <c r="N43" s="15">
        <v>0</v>
      </c>
      <c r="O43" s="15">
        <v>0</v>
      </c>
      <c r="P43" s="15">
        <v>0</v>
      </c>
      <c r="Q43" s="15">
        <v>0</v>
      </c>
      <c r="R43" s="15">
        <v>0</v>
      </c>
      <c r="S43" s="15">
        <v>0</v>
      </c>
      <c r="T43" s="15">
        <v>0</v>
      </c>
      <c r="U43" s="15">
        <v>0</v>
      </c>
      <c r="V43" s="15">
        <v>0</v>
      </c>
      <c r="W43" s="15">
        <v>0</v>
      </c>
      <c r="X43" s="15">
        <v>0</v>
      </c>
      <c r="Y43" s="15">
        <v>0</v>
      </c>
      <c r="Z43" s="71">
        <f t="shared" si="16"/>
        <v>0</v>
      </c>
      <c r="AA43" s="71">
        <f t="shared" si="16"/>
        <v>0</v>
      </c>
    </row>
    <row r="44" spans="1:29" x14ac:dyDescent="0.25">
      <c r="A44" s="32" t="s">
        <v>62</v>
      </c>
      <c r="B44" s="33" t="s">
        <v>58</v>
      </c>
      <c r="C44" s="15">
        <v>0</v>
      </c>
      <c r="D44" s="15">
        <v>0</v>
      </c>
      <c r="E44" s="15">
        <v>0</v>
      </c>
      <c r="F44" s="15">
        <v>0</v>
      </c>
      <c r="G44" s="15">
        <v>0</v>
      </c>
      <c r="H44" s="15">
        <v>0</v>
      </c>
      <c r="I44" s="15">
        <v>0</v>
      </c>
      <c r="J44" s="15">
        <v>0</v>
      </c>
      <c r="K44" s="15">
        <v>0</v>
      </c>
      <c r="L44" s="15">
        <v>0</v>
      </c>
      <c r="M44" s="15">
        <v>0</v>
      </c>
      <c r="N44" s="15">
        <v>0</v>
      </c>
      <c r="O44" s="15">
        <v>0</v>
      </c>
      <c r="P44" s="15">
        <v>0</v>
      </c>
      <c r="Q44" s="15">
        <v>0</v>
      </c>
      <c r="R44" s="15">
        <v>0</v>
      </c>
      <c r="S44" s="15">
        <v>0</v>
      </c>
      <c r="T44" s="15">
        <v>0</v>
      </c>
      <c r="U44" s="15">
        <v>0</v>
      </c>
      <c r="V44" s="15">
        <v>0</v>
      </c>
      <c r="W44" s="15">
        <v>0</v>
      </c>
      <c r="X44" s="15">
        <v>0</v>
      </c>
      <c r="Y44" s="15">
        <v>0</v>
      </c>
      <c r="Z44" s="71">
        <f t="shared" si="16"/>
        <v>0</v>
      </c>
      <c r="AA44" s="71">
        <f t="shared" si="16"/>
        <v>0</v>
      </c>
    </row>
    <row r="45" spans="1:29" x14ac:dyDescent="0.25">
      <c r="A45" s="13" t="s">
        <v>34</v>
      </c>
      <c r="B45" s="14" t="s">
        <v>43</v>
      </c>
      <c r="C45" s="15">
        <f>C46</f>
        <v>0</v>
      </c>
      <c r="D45" s="15">
        <f>D46</f>
        <v>0</v>
      </c>
      <c r="E45" s="15">
        <f>E46</f>
        <v>0</v>
      </c>
      <c r="F45" s="15">
        <f t="shared" ref="F45:Y45" si="20">F46</f>
        <v>0</v>
      </c>
      <c r="G45" s="15">
        <f>G46</f>
        <v>0</v>
      </c>
      <c r="H45" s="15">
        <f>H46</f>
        <v>0</v>
      </c>
      <c r="I45" s="15">
        <f t="shared" si="20"/>
        <v>0</v>
      </c>
      <c r="J45" s="15">
        <f t="shared" si="20"/>
        <v>0</v>
      </c>
      <c r="K45" s="15">
        <v>0</v>
      </c>
      <c r="L45" s="15">
        <f t="shared" si="20"/>
        <v>10825</v>
      </c>
      <c r="M45" s="15">
        <f t="shared" si="20"/>
        <v>0</v>
      </c>
      <c r="N45" s="15">
        <f t="shared" si="20"/>
        <v>0</v>
      </c>
      <c r="O45" s="15">
        <f t="shared" si="20"/>
        <v>0</v>
      </c>
      <c r="P45" s="15">
        <f t="shared" si="20"/>
        <v>0</v>
      </c>
      <c r="Q45" s="15">
        <f t="shared" si="20"/>
        <v>0</v>
      </c>
      <c r="R45" s="15">
        <f t="shared" si="20"/>
        <v>0</v>
      </c>
      <c r="S45" s="15">
        <f t="shared" si="20"/>
        <v>0</v>
      </c>
      <c r="T45" s="15">
        <f t="shared" si="20"/>
        <v>0</v>
      </c>
      <c r="U45" s="15">
        <f t="shared" si="20"/>
        <v>0</v>
      </c>
      <c r="V45" s="15">
        <f t="shared" si="20"/>
        <v>0</v>
      </c>
      <c r="W45" s="15">
        <f t="shared" si="20"/>
        <v>0</v>
      </c>
      <c r="X45" s="15">
        <f t="shared" si="20"/>
        <v>0</v>
      </c>
      <c r="Y45" s="15">
        <f t="shared" si="20"/>
        <v>0</v>
      </c>
      <c r="Z45" s="71">
        <f t="shared" si="16"/>
        <v>10825</v>
      </c>
      <c r="AA45" s="71">
        <f t="shared" ref="AA45:AA47" si="21">SUM(D45:Y45)</f>
        <v>10825</v>
      </c>
    </row>
    <row r="46" spans="1:29" x14ac:dyDescent="0.25">
      <c r="A46" s="32" t="s">
        <v>64</v>
      </c>
      <c r="B46" s="33" t="s">
        <v>57</v>
      </c>
      <c r="C46" s="15">
        <v>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15">
        <v>0</v>
      </c>
      <c r="L46" s="15">
        <v>10825</v>
      </c>
      <c r="M46" s="15">
        <v>0</v>
      </c>
      <c r="N46" s="15">
        <v>0</v>
      </c>
      <c r="O46" s="15">
        <v>0</v>
      </c>
      <c r="P46" s="15">
        <v>0</v>
      </c>
      <c r="Q46" s="15">
        <v>0</v>
      </c>
      <c r="R46" s="15">
        <v>0</v>
      </c>
      <c r="S46" s="15">
        <v>0</v>
      </c>
      <c r="T46" s="15">
        <v>0</v>
      </c>
      <c r="U46" s="15">
        <v>0</v>
      </c>
      <c r="V46" s="15">
        <v>0</v>
      </c>
      <c r="W46" s="15">
        <v>0</v>
      </c>
      <c r="X46" s="15">
        <v>0</v>
      </c>
      <c r="Y46" s="15">
        <v>0</v>
      </c>
      <c r="Z46" s="71">
        <f t="shared" si="16"/>
        <v>10825</v>
      </c>
      <c r="AA46" s="71">
        <f t="shared" si="21"/>
        <v>10825</v>
      </c>
    </row>
    <row r="47" spans="1:29" x14ac:dyDescent="0.25">
      <c r="A47" s="13" t="s">
        <v>35</v>
      </c>
      <c r="B47" s="14" t="s">
        <v>44</v>
      </c>
      <c r="C47" s="15">
        <v>0</v>
      </c>
      <c r="D47" s="15">
        <v>0</v>
      </c>
      <c r="E47" s="15">
        <v>0</v>
      </c>
      <c r="F47" s="15">
        <v>0</v>
      </c>
      <c r="G47" s="15">
        <v>0</v>
      </c>
      <c r="H47" s="15">
        <v>0</v>
      </c>
      <c r="I47" s="15">
        <v>0</v>
      </c>
      <c r="J47" s="15">
        <v>0</v>
      </c>
      <c r="K47" s="15">
        <v>0</v>
      </c>
      <c r="L47" s="15">
        <v>2923</v>
      </c>
      <c r="M47" s="15">
        <v>0</v>
      </c>
      <c r="N47" s="15">
        <v>0</v>
      </c>
      <c r="O47" s="15">
        <v>19</v>
      </c>
      <c r="P47" s="15">
        <v>0</v>
      </c>
      <c r="Q47" s="15">
        <v>0</v>
      </c>
      <c r="R47" s="15">
        <v>0</v>
      </c>
      <c r="S47" s="15">
        <v>0</v>
      </c>
      <c r="T47" s="15">
        <v>0</v>
      </c>
      <c r="U47" s="15">
        <v>0</v>
      </c>
      <c r="V47" s="15">
        <v>0</v>
      </c>
      <c r="W47" s="15">
        <v>0</v>
      </c>
      <c r="X47" s="15">
        <v>0</v>
      </c>
      <c r="Y47" s="15">
        <v>0</v>
      </c>
      <c r="Z47" s="71">
        <f t="shared" si="16"/>
        <v>2942</v>
      </c>
      <c r="AA47" s="71">
        <f t="shared" si="21"/>
        <v>2942</v>
      </c>
      <c r="AB47" s="73"/>
    </row>
    <row r="48" spans="1:29" x14ac:dyDescent="0.25">
      <c r="A48" s="13" t="s">
        <v>36</v>
      </c>
      <c r="B48" s="14" t="s">
        <v>45</v>
      </c>
      <c r="C48" s="15">
        <v>0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15">
        <v>0</v>
      </c>
      <c r="L48" s="15">
        <v>0</v>
      </c>
      <c r="M48" s="15">
        <v>0</v>
      </c>
      <c r="N48" s="15">
        <v>0</v>
      </c>
      <c r="O48" s="15">
        <v>0</v>
      </c>
      <c r="P48" s="15">
        <v>0</v>
      </c>
      <c r="Q48" s="15">
        <v>0</v>
      </c>
      <c r="R48" s="15">
        <v>0</v>
      </c>
      <c r="S48" s="15">
        <v>0</v>
      </c>
      <c r="T48" s="15">
        <v>0</v>
      </c>
      <c r="U48" s="15">
        <v>0</v>
      </c>
      <c r="V48" s="15">
        <v>0</v>
      </c>
      <c r="W48" s="15">
        <v>0</v>
      </c>
      <c r="X48" s="15">
        <v>0</v>
      </c>
      <c r="Y48" s="15">
        <v>0</v>
      </c>
      <c r="Z48" s="71">
        <f t="shared" si="16"/>
        <v>0</v>
      </c>
      <c r="AA48" s="71">
        <f t="shared" si="16"/>
        <v>0</v>
      </c>
      <c r="AB48" s="4"/>
    </row>
    <row r="49" spans="1:29" x14ac:dyDescent="0.25">
      <c r="A49" s="13" t="s">
        <v>37</v>
      </c>
      <c r="B49" s="14" t="s">
        <v>46</v>
      </c>
      <c r="C49" s="15">
        <v>0</v>
      </c>
      <c r="D49" s="15">
        <v>0</v>
      </c>
      <c r="E49" s="15">
        <v>0</v>
      </c>
      <c r="F49" s="15">
        <v>0</v>
      </c>
      <c r="G49" s="15">
        <v>0</v>
      </c>
      <c r="H49" s="15">
        <v>0</v>
      </c>
      <c r="I49" s="15">
        <v>0</v>
      </c>
      <c r="J49" s="15">
        <v>0</v>
      </c>
      <c r="K49" s="15">
        <v>0</v>
      </c>
      <c r="L49" s="15">
        <v>0</v>
      </c>
      <c r="M49" s="15">
        <v>0</v>
      </c>
      <c r="N49" s="15">
        <v>0</v>
      </c>
      <c r="O49" s="15">
        <v>0</v>
      </c>
      <c r="P49" s="15">
        <v>0</v>
      </c>
      <c r="Q49" s="15">
        <v>0</v>
      </c>
      <c r="R49" s="15">
        <v>0</v>
      </c>
      <c r="S49" s="15">
        <v>0</v>
      </c>
      <c r="T49" s="15">
        <v>0</v>
      </c>
      <c r="U49" s="15">
        <v>0</v>
      </c>
      <c r="V49" s="15">
        <v>0</v>
      </c>
      <c r="W49" s="15">
        <v>0</v>
      </c>
      <c r="X49" s="15">
        <v>0</v>
      </c>
      <c r="Y49" s="15">
        <v>0</v>
      </c>
      <c r="Z49" s="71">
        <f t="shared" si="16"/>
        <v>0</v>
      </c>
      <c r="AA49" s="71">
        <f t="shared" si="16"/>
        <v>0</v>
      </c>
    </row>
    <row r="50" spans="1:29" s="3" customFormat="1" x14ac:dyDescent="0.25">
      <c r="A50" s="13" t="s">
        <v>38</v>
      </c>
      <c r="B50" s="14" t="s">
        <v>47</v>
      </c>
      <c r="C50" s="15">
        <v>0</v>
      </c>
      <c r="D50" s="15">
        <v>0</v>
      </c>
      <c r="E50" s="15">
        <v>0</v>
      </c>
      <c r="F50" s="15">
        <v>0</v>
      </c>
      <c r="G50" s="15">
        <v>0</v>
      </c>
      <c r="H50" s="15">
        <v>0</v>
      </c>
      <c r="I50" s="15">
        <v>0</v>
      </c>
      <c r="J50" s="15">
        <v>0</v>
      </c>
      <c r="K50" s="15">
        <v>0</v>
      </c>
      <c r="L50" s="15">
        <v>0</v>
      </c>
      <c r="M50" s="15">
        <v>0</v>
      </c>
      <c r="N50" s="15">
        <v>0</v>
      </c>
      <c r="O50" s="15">
        <v>0</v>
      </c>
      <c r="P50" s="15">
        <v>0</v>
      </c>
      <c r="Q50" s="15">
        <v>0</v>
      </c>
      <c r="R50" s="15">
        <v>0</v>
      </c>
      <c r="S50" s="15">
        <v>0</v>
      </c>
      <c r="T50" s="15">
        <v>0</v>
      </c>
      <c r="U50" s="15">
        <v>0</v>
      </c>
      <c r="V50" s="15">
        <v>0</v>
      </c>
      <c r="W50" s="15">
        <v>0</v>
      </c>
      <c r="X50" s="15">
        <v>0</v>
      </c>
      <c r="Y50" s="15">
        <v>0</v>
      </c>
      <c r="Z50" s="71">
        <f t="shared" si="16"/>
        <v>0</v>
      </c>
      <c r="AA50" s="71">
        <f t="shared" si="16"/>
        <v>0</v>
      </c>
      <c r="AC50"/>
    </row>
    <row r="51" spans="1:29" s="3" customFormat="1" ht="15.75" thickBot="1" x14ac:dyDescent="0.3">
      <c r="A51" s="17" t="s">
        <v>147</v>
      </c>
      <c r="B51" s="18" t="s">
        <v>48</v>
      </c>
      <c r="C51" s="15">
        <v>0</v>
      </c>
      <c r="D51" s="15">
        <v>0</v>
      </c>
      <c r="E51" s="15">
        <v>0</v>
      </c>
      <c r="F51" s="15">
        <v>0</v>
      </c>
      <c r="G51" s="15">
        <v>0</v>
      </c>
      <c r="H51" s="15">
        <v>0</v>
      </c>
      <c r="I51" s="15">
        <v>0</v>
      </c>
      <c r="J51" s="15">
        <v>0</v>
      </c>
      <c r="K51" s="15">
        <v>0</v>
      </c>
      <c r="L51" s="15">
        <v>0</v>
      </c>
      <c r="M51" s="15">
        <v>0</v>
      </c>
      <c r="N51" s="15">
        <v>0</v>
      </c>
      <c r="O51" s="15">
        <v>0</v>
      </c>
      <c r="P51" s="15">
        <v>0</v>
      </c>
      <c r="Q51" s="15">
        <v>0</v>
      </c>
      <c r="R51" s="15">
        <v>0</v>
      </c>
      <c r="S51" s="15">
        <v>0</v>
      </c>
      <c r="T51" s="15">
        <v>0</v>
      </c>
      <c r="U51" s="15">
        <v>0</v>
      </c>
      <c r="V51" s="15">
        <v>0</v>
      </c>
      <c r="W51" s="15">
        <v>0</v>
      </c>
      <c r="X51" s="15">
        <v>0</v>
      </c>
      <c r="Y51" s="15">
        <v>0</v>
      </c>
      <c r="Z51" s="71">
        <f t="shared" si="16"/>
        <v>0</v>
      </c>
      <c r="AA51" s="71">
        <f t="shared" si="16"/>
        <v>0</v>
      </c>
      <c r="AC51"/>
    </row>
    <row r="52" spans="1:29" s="3" customFormat="1" ht="15.75" thickBot="1" x14ac:dyDescent="0.3">
      <c r="A52" s="23" t="s">
        <v>49</v>
      </c>
      <c r="B52" s="24" t="s">
        <v>50</v>
      </c>
      <c r="C52" s="25">
        <f>C37+C38+C40+C41+C45+C47+C48+C49+C50+C51</f>
        <v>0</v>
      </c>
      <c r="D52" s="25">
        <f>D37+D38+D40+D41+D45+D47+D48+D49+D50+D51</f>
        <v>0</v>
      </c>
      <c r="E52" s="25">
        <f>E37+E38+E40+E41+E45+E47+E48+E49+E50+E51</f>
        <v>0</v>
      </c>
      <c r="F52" s="25">
        <f t="shared" ref="F52:Z52" si="22">F37+F38+F40+F41+F45+F47+F48+F49+F50+F51</f>
        <v>0</v>
      </c>
      <c r="G52" s="25">
        <f>G37+G38+G40+G41+G45+G47+G48+G49+G50+G51</f>
        <v>0</v>
      </c>
      <c r="H52" s="25">
        <f>H37+H38+H40+H41+H45+H47+H48+H49+H50+H51</f>
        <v>0</v>
      </c>
      <c r="I52" s="25">
        <f t="shared" si="22"/>
        <v>0</v>
      </c>
      <c r="J52" s="25">
        <f t="shared" si="22"/>
        <v>0</v>
      </c>
      <c r="K52" s="25">
        <f t="shared" si="22"/>
        <v>0</v>
      </c>
      <c r="L52" s="25">
        <f t="shared" si="22"/>
        <v>13748</v>
      </c>
      <c r="M52" s="25">
        <f t="shared" si="22"/>
        <v>0</v>
      </c>
      <c r="N52" s="25">
        <f t="shared" si="22"/>
        <v>0</v>
      </c>
      <c r="O52" s="25">
        <f t="shared" si="22"/>
        <v>89</v>
      </c>
      <c r="P52" s="25">
        <f t="shared" si="22"/>
        <v>0</v>
      </c>
      <c r="Q52" s="25">
        <f t="shared" si="22"/>
        <v>0</v>
      </c>
      <c r="R52" s="25">
        <f t="shared" si="22"/>
        <v>0</v>
      </c>
      <c r="S52" s="25">
        <f t="shared" si="22"/>
        <v>0</v>
      </c>
      <c r="T52" s="25">
        <f t="shared" si="22"/>
        <v>0</v>
      </c>
      <c r="U52" s="25">
        <f t="shared" si="22"/>
        <v>0</v>
      </c>
      <c r="V52" s="25">
        <f t="shared" si="22"/>
        <v>0</v>
      </c>
      <c r="W52" s="25">
        <f t="shared" si="22"/>
        <v>0</v>
      </c>
      <c r="X52" s="25">
        <f t="shared" si="22"/>
        <v>0</v>
      </c>
      <c r="Y52" s="25">
        <f>Y37+Y38+Y40+Y41+Y45+Y47+Y48+Y49+Y50+Y51</f>
        <v>0</v>
      </c>
      <c r="Z52" s="55">
        <f t="shared" si="22"/>
        <v>13837</v>
      </c>
      <c r="AA52" s="55">
        <f t="shared" ref="AA52" si="23">AA37+AA38+AA40+AA41+AA45+AA47+AA48+AA49+AA50+AA51</f>
        <v>13837</v>
      </c>
      <c r="AC52"/>
    </row>
    <row r="53" spans="1:29" s="3" customFormat="1" x14ac:dyDescent="0.25">
      <c r="A53" s="27"/>
      <c r="B53" s="28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71"/>
      <c r="AA53" s="71"/>
      <c r="AC53"/>
    </row>
    <row r="54" spans="1:29" s="3" customFormat="1" x14ac:dyDescent="0.25">
      <c r="A54" s="13" t="s">
        <v>65</v>
      </c>
      <c r="B54" s="14" t="s">
        <v>70</v>
      </c>
      <c r="C54" s="15">
        <v>0</v>
      </c>
      <c r="D54" s="15">
        <v>0</v>
      </c>
      <c r="E54" s="15">
        <v>0</v>
      </c>
      <c r="F54" s="15">
        <v>0</v>
      </c>
      <c r="G54" s="15">
        <v>0</v>
      </c>
      <c r="H54" s="15">
        <v>0</v>
      </c>
      <c r="I54" s="15">
        <v>0</v>
      </c>
      <c r="J54" s="15">
        <v>0</v>
      </c>
      <c r="K54" s="15">
        <v>0</v>
      </c>
      <c r="L54" s="15">
        <v>0</v>
      </c>
      <c r="M54" s="15">
        <v>0</v>
      </c>
      <c r="N54" s="15">
        <v>0</v>
      </c>
      <c r="O54" s="15">
        <v>0</v>
      </c>
      <c r="P54" s="15">
        <v>0</v>
      </c>
      <c r="Q54" s="15">
        <v>0</v>
      </c>
      <c r="R54" s="15">
        <v>0</v>
      </c>
      <c r="S54" s="15">
        <v>0</v>
      </c>
      <c r="T54" s="15">
        <v>0</v>
      </c>
      <c r="U54" s="15">
        <v>0</v>
      </c>
      <c r="V54" s="15">
        <v>0</v>
      </c>
      <c r="W54" s="15">
        <v>0</v>
      </c>
      <c r="X54" s="15">
        <v>0</v>
      </c>
      <c r="Y54" s="15">
        <v>0</v>
      </c>
      <c r="Z54" s="71">
        <f t="shared" ref="Z54:AA56" si="24">SUM(C54:Y54)</f>
        <v>0</v>
      </c>
      <c r="AA54" s="71">
        <f t="shared" si="24"/>
        <v>0</v>
      </c>
      <c r="AC54"/>
    </row>
    <row r="55" spans="1:29" s="3" customFormat="1" x14ac:dyDescent="0.25">
      <c r="A55" s="13" t="s">
        <v>66</v>
      </c>
      <c r="B55" s="14" t="s">
        <v>109</v>
      </c>
      <c r="C55" s="15">
        <v>0</v>
      </c>
      <c r="D55" s="15">
        <v>0</v>
      </c>
      <c r="E55" s="15">
        <v>0</v>
      </c>
      <c r="F55" s="15">
        <v>0</v>
      </c>
      <c r="G55" s="15">
        <v>0</v>
      </c>
      <c r="H55" s="15">
        <v>0</v>
      </c>
      <c r="I55" s="15">
        <v>0</v>
      </c>
      <c r="J55" s="15">
        <v>0</v>
      </c>
      <c r="K55" s="15">
        <v>0</v>
      </c>
      <c r="L55" s="15">
        <v>0</v>
      </c>
      <c r="M55" s="15">
        <v>0</v>
      </c>
      <c r="N55" s="15">
        <v>0</v>
      </c>
      <c r="O55" s="15">
        <v>0</v>
      </c>
      <c r="P55" s="15">
        <v>0</v>
      </c>
      <c r="Q55" s="15">
        <v>0</v>
      </c>
      <c r="R55" s="15">
        <v>0</v>
      </c>
      <c r="S55" s="15">
        <v>0</v>
      </c>
      <c r="T55" s="15">
        <v>0</v>
      </c>
      <c r="U55" s="15">
        <v>0</v>
      </c>
      <c r="V55" s="15">
        <v>0</v>
      </c>
      <c r="W55" s="15">
        <v>0</v>
      </c>
      <c r="X55" s="15">
        <v>0</v>
      </c>
      <c r="Y55" s="15">
        <v>0</v>
      </c>
      <c r="Z55" s="71">
        <f t="shared" si="24"/>
        <v>0</v>
      </c>
      <c r="AA55" s="71">
        <f t="shared" si="24"/>
        <v>0</v>
      </c>
      <c r="AC55"/>
    </row>
    <row r="56" spans="1:29" s="3" customFormat="1" ht="15.75" thickBot="1" x14ac:dyDescent="0.3">
      <c r="A56" s="17" t="s">
        <v>67</v>
      </c>
      <c r="B56" s="18" t="s">
        <v>71</v>
      </c>
      <c r="C56" s="15">
        <v>0</v>
      </c>
      <c r="D56" s="15">
        <v>0</v>
      </c>
      <c r="E56" s="15">
        <v>0</v>
      </c>
      <c r="F56" s="15">
        <v>0</v>
      </c>
      <c r="G56" s="15">
        <v>0</v>
      </c>
      <c r="H56" s="15">
        <v>0</v>
      </c>
      <c r="I56" s="15">
        <v>0</v>
      </c>
      <c r="J56" s="15">
        <v>0</v>
      </c>
      <c r="K56" s="15">
        <v>0</v>
      </c>
      <c r="L56" s="15">
        <v>0</v>
      </c>
      <c r="M56" s="15">
        <v>0</v>
      </c>
      <c r="N56" s="15">
        <v>0</v>
      </c>
      <c r="O56" s="15">
        <v>0</v>
      </c>
      <c r="P56" s="15">
        <v>0</v>
      </c>
      <c r="Q56" s="15">
        <v>0</v>
      </c>
      <c r="R56" s="15">
        <v>0</v>
      </c>
      <c r="S56" s="15">
        <v>0</v>
      </c>
      <c r="T56" s="15">
        <v>0</v>
      </c>
      <c r="U56" s="15">
        <v>0</v>
      </c>
      <c r="V56" s="15">
        <v>0</v>
      </c>
      <c r="W56" s="15">
        <v>0</v>
      </c>
      <c r="X56" s="15">
        <v>0</v>
      </c>
      <c r="Y56" s="15">
        <v>0</v>
      </c>
      <c r="Z56" s="71">
        <f t="shared" si="24"/>
        <v>0</v>
      </c>
      <c r="AA56" s="71">
        <f t="shared" si="24"/>
        <v>0</v>
      </c>
      <c r="AC56"/>
    </row>
    <row r="57" spans="1:29" s="3" customFormat="1" ht="15.75" thickBot="1" x14ac:dyDescent="0.3">
      <c r="A57" s="23" t="s">
        <v>68</v>
      </c>
      <c r="B57" s="24" t="s">
        <v>69</v>
      </c>
      <c r="C57" s="25">
        <f>SUM(C54:C56)</f>
        <v>0</v>
      </c>
      <c r="D57" s="25">
        <f>SUM(D54:D56)</f>
        <v>0</v>
      </c>
      <c r="E57" s="25">
        <f>SUM(E54:E56)</f>
        <v>0</v>
      </c>
      <c r="F57" s="25">
        <f t="shared" ref="F57:Z57" si="25">SUM(F54:F56)</f>
        <v>0</v>
      </c>
      <c r="G57" s="25">
        <f>SUM(G54:G56)</f>
        <v>0</v>
      </c>
      <c r="H57" s="25">
        <f>SUM(H54:H56)</f>
        <v>0</v>
      </c>
      <c r="I57" s="25">
        <f t="shared" si="25"/>
        <v>0</v>
      </c>
      <c r="J57" s="25">
        <f t="shared" si="25"/>
        <v>0</v>
      </c>
      <c r="K57" s="25">
        <f t="shared" si="25"/>
        <v>0</v>
      </c>
      <c r="L57" s="25">
        <f t="shared" si="25"/>
        <v>0</v>
      </c>
      <c r="M57" s="25">
        <f t="shared" si="25"/>
        <v>0</v>
      </c>
      <c r="N57" s="25">
        <f t="shared" si="25"/>
        <v>0</v>
      </c>
      <c r="O57" s="25">
        <f t="shared" si="25"/>
        <v>0</v>
      </c>
      <c r="P57" s="25">
        <f t="shared" si="25"/>
        <v>0</v>
      </c>
      <c r="Q57" s="25">
        <f t="shared" si="25"/>
        <v>0</v>
      </c>
      <c r="R57" s="25">
        <f t="shared" si="25"/>
        <v>0</v>
      </c>
      <c r="S57" s="25">
        <f t="shared" si="25"/>
        <v>0</v>
      </c>
      <c r="T57" s="25">
        <f t="shared" si="25"/>
        <v>0</v>
      </c>
      <c r="U57" s="25">
        <f t="shared" si="25"/>
        <v>0</v>
      </c>
      <c r="V57" s="25">
        <f t="shared" si="25"/>
        <v>0</v>
      </c>
      <c r="W57" s="25">
        <f t="shared" si="25"/>
        <v>0</v>
      </c>
      <c r="X57" s="25">
        <f t="shared" si="25"/>
        <v>0</v>
      </c>
      <c r="Y57" s="25">
        <f>SUM(Y54:Y56)</f>
        <v>0</v>
      </c>
      <c r="Z57" s="55">
        <f t="shared" si="25"/>
        <v>0</v>
      </c>
      <c r="AA57" s="55">
        <f t="shared" ref="AA57" si="26">SUM(AA54:AA56)</f>
        <v>0</v>
      </c>
      <c r="AC57"/>
    </row>
    <row r="58" spans="1:29" s="3" customFormat="1" ht="15.75" thickBot="1" x14ac:dyDescent="0.3">
      <c r="A58" s="41"/>
      <c r="B58" s="42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72"/>
      <c r="AA58" s="72"/>
      <c r="AC58"/>
    </row>
    <row r="59" spans="1:29" s="3" customFormat="1" ht="16.5" thickBot="1" x14ac:dyDescent="0.3">
      <c r="A59" s="129" t="s">
        <v>106</v>
      </c>
      <c r="B59" s="130"/>
      <c r="C59" s="45">
        <f>C17+C35+C52+C57</f>
        <v>188798</v>
      </c>
      <c r="D59" s="45">
        <f>D17+D35+D52+D57</f>
        <v>192631</v>
      </c>
      <c r="E59" s="45">
        <f>E17+E35+E52+E57</f>
        <v>0</v>
      </c>
      <c r="F59" s="45">
        <f t="shared" ref="F59:X59" si="27">F17+F35+F52+F57</f>
        <v>0</v>
      </c>
      <c r="G59" s="45">
        <f>G17+G35+G52+G57</f>
        <v>0</v>
      </c>
      <c r="H59" s="45">
        <f>H17+H35+H52+H57</f>
        <v>385070</v>
      </c>
      <c r="I59" s="45">
        <f t="shared" si="27"/>
        <v>0</v>
      </c>
      <c r="J59" s="45">
        <f t="shared" si="27"/>
        <v>0</v>
      </c>
      <c r="K59" s="45">
        <f t="shared" si="27"/>
        <v>0</v>
      </c>
      <c r="L59" s="45">
        <f t="shared" si="27"/>
        <v>13748</v>
      </c>
      <c r="M59" s="45">
        <f t="shared" si="27"/>
        <v>0</v>
      </c>
      <c r="N59" s="45">
        <f t="shared" si="27"/>
        <v>0</v>
      </c>
      <c r="O59" s="45">
        <f t="shared" si="27"/>
        <v>89</v>
      </c>
      <c r="P59" s="45">
        <f t="shared" si="27"/>
        <v>0</v>
      </c>
      <c r="Q59" s="45">
        <f t="shared" si="27"/>
        <v>0</v>
      </c>
      <c r="R59" s="45">
        <f t="shared" si="27"/>
        <v>0</v>
      </c>
      <c r="S59" s="45">
        <f t="shared" si="27"/>
        <v>13301</v>
      </c>
      <c r="T59" s="45">
        <f t="shared" si="27"/>
        <v>0</v>
      </c>
      <c r="U59" s="45">
        <f t="shared" si="27"/>
        <v>0</v>
      </c>
      <c r="V59" s="45">
        <f t="shared" si="27"/>
        <v>0</v>
      </c>
      <c r="W59" s="45">
        <f t="shared" si="27"/>
        <v>0</v>
      </c>
      <c r="X59" s="45">
        <f t="shared" si="27"/>
        <v>0</v>
      </c>
      <c r="Y59" s="45">
        <f>Y17+Y35+Y52+Y57</f>
        <v>0</v>
      </c>
      <c r="Z59" s="60">
        <f>Z17+Z35+Z52+Z57</f>
        <v>601006</v>
      </c>
      <c r="AA59" s="60">
        <f>AA17+AA35+AA52+AA57</f>
        <v>604839</v>
      </c>
      <c r="AC59"/>
    </row>
    <row r="60" spans="1:29" s="3" customFormat="1" x14ac:dyDescent="0.25">
      <c r="A60" s="27"/>
      <c r="B60" s="28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71"/>
      <c r="AA60" s="71"/>
      <c r="AC60"/>
    </row>
    <row r="61" spans="1:29" s="3" customFormat="1" x14ac:dyDescent="0.25">
      <c r="A61" s="13" t="s">
        <v>72</v>
      </c>
      <c r="B61" s="14" t="s">
        <v>83</v>
      </c>
      <c r="C61" s="15">
        <v>0</v>
      </c>
      <c r="D61" s="15">
        <v>0</v>
      </c>
      <c r="E61" s="15">
        <v>0</v>
      </c>
      <c r="F61" s="15">
        <v>0</v>
      </c>
      <c r="G61" s="15">
        <v>0</v>
      </c>
      <c r="H61" s="15">
        <v>0</v>
      </c>
      <c r="I61" s="15">
        <v>0</v>
      </c>
      <c r="J61" s="15">
        <v>0</v>
      </c>
      <c r="K61" s="15">
        <v>0</v>
      </c>
      <c r="L61" s="15">
        <v>0</v>
      </c>
      <c r="M61" s="15">
        <v>0</v>
      </c>
      <c r="N61" s="15">
        <v>0</v>
      </c>
      <c r="O61" s="15">
        <v>0</v>
      </c>
      <c r="P61" s="15">
        <v>0</v>
      </c>
      <c r="Q61" s="15">
        <v>0</v>
      </c>
      <c r="R61" s="15">
        <v>0</v>
      </c>
      <c r="S61" s="15">
        <v>0</v>
      </c>
      <c r="T61" s="15">
        <v>0</v>
      </c>
      <c r="U61" s="15">
        <v>0</v>
      </c>
      <c r="V61" s="15">
        <v>0</v>
      </c>
      <c r="W61" s="15">
        <v>0</v>
      </c>
      <c r="X61" s="15">
        <v>0</v>
      </c>
      <c r="Y61" s="15">
        <v>0</v>
      </c>
      <c r="Z61" s="71">
        <f t="shared" ref="Z61:AA70" si="28">SUM(C61:Y61)</f>
        <v>0</v>
      </c>
      <c r="AA61" s="71">
        <f t="shared" si="28"/>
        <v>0</v>
      </c>
      <c r="AC61"/>
    </row>
    <row r="62" spans="1:29" s="3" customFormat="1" x14ac:dyDescent="0.25">
      <c r="A62" s="13" t="s">
        <v>73</v>
      </c>
      <c r="B62" s="14" t="s">
        <v>84</v>
      </c>
      <c r="C62" s="15">
        <v>0</v>
      </c>
      <c r="D62" s="15">
        <v>0</v>
      </c>
      <c r="E62" s="15">
        <v>0</v>
      </c>
      <c r="F62" s="15">
        <v>0</v>
      </c>
      <c r="G62" s="15">
        <v>0</v>
      </c>
      <c r="H62" s="15">
        <v>0</v>
      </c>
      <c r="I62" s="15">
        <v>0</v>
      </c>
      <c r="J62" s="15">
        <v>0</v>
      </c>
      <c r="K62" s="15">
        <v>0</v>
      </c>
      <c r="L62" s="15">
        <v>0</v>
      </c>
      <c r="M62" s="15">
        <v>0</v>
      </c>
      <c r="N62" s="15">
        <v>0</v>
      </c>
      <c r="O62" s="15">
        <v>0</v>
      </c>
      <c r="P62" s="15">
        <v>0</v>
      </c>
      <c r="Q62" s="15">
        <v>0</v>
      </c>
      <c r="R62" s="15">
        <v>0</v>
      </c>
      <c r="S62" s="15">
        <v>0</v>
      </c>
      <c r="T62" s="15">
        <v>0</v>
      </c>
      <c r="U62" s="15">
        <v>0</v>
      </c>
      <c r="V62" s="15">
        <v>0</v>
      </c>
      <c r="W62" s="15">
        <v>0</v>
      </c>
      <c r="X62" s="15">
        <v>0</v>
      </c>
      <c r="Y62" s="15">
        <v>0</v>
      </c>
      <c r="Z62" s="71">
        <f t="shared" si="28"/>
        <v>0</v>
      </c>
      <c r="AA62" s="71">
        <f t="shared" si="28"/>
        <v>0</v>
      </c>
      <c r="AC62"/>
    </row>
    <row r="63" spans="1:29" s="3" customFormat="1" x14ac:dyDescent="0.25">
      <c r="A63" s="13" t="s">
        <v>74</v>
      </c>
      <c r="B63" s="14" t="s">
        <v>85</v>
      </c>
      <c r="C63" s="15">
        <v>0</v>
      </c>
      <c r="D63" s="15">
        <v>403224</v>
      </c>
      <c r="E63" s="15">
        <v>0</v>
      </c>
      <c r="F63" s="15">
        <v>0</v>
      </c>
      <c r="G63" s="15">
        <v>0</v>
      </c>
      <c r="H63" s="15">
        <v>0</v>
      </c>
      <c r="I63" s="15">
        <v>0</v>
      </c>
      <c r="J63" s="15">
        <v>0</v>
      </c>
      <c r="K63" s="15">
        <v>0</v>
      </c>
      <c r="L63" s="15">
        <v>0</v>
      </c>
      <c r="M63" s="15">
        <v>0</v>
      </c>
      <c r="N63" s="15">
        <v>0</v>
      </c>
      <c r="O63" s="15">
        <v>0</v>
      </c>
      <c r="P63" s="15">
        <v>0</v>
      </c>
      <c r="Q63" s="15">
        <v>0</v>
      </c>
      <c r="R63" s="15">
        <v>0</v>
      </c>
      <c r="S63" s="15">
        <v>0</v>
      </c>
      <c r="T63" s="15">
        <v>0</v>
      </c>
      <c r="U63" s="15">
        <v>0</v>
      </c>
      <c r="V63" s="15">
        <v>0</v>
      </c>
      <c r="W63" s="15">
        <v>0</v>
      </c>
      <c r="X63" s="15">
        <v>0</v>
      </c>
      <c r="Y63" s="15">
        <v>0</v>
      </c>
      <c r="Z63" s="71">
        <f>SUM(C63:Y63)-D63</f>
        <v>0</v>
      </c>
      <c r="AA63" s="71">
        <f>SUM(D63:Y63)</f>
        <v>403224</v>
      </c>
      <c r="AC63"/>
    </row>
    <row r="64" spans="1:29" s="3" customFormat="1" x14ac:dyDescent="0.25">
      <c r="A64" s="13" t="s">
        <v>75</v>
      </c>
      <c r="B64" s="14" t="s">
        <v>86</v>
      </c>
      <c r="C64" s="15">
        <v>0</v>
      </c>
      <c r="D64" s="15">
        <v>0</v>
      </c>
      <c r="E64" s="15">
        <v>0</v>
      </c>
      <c r="F64" s="15">
        <v>0</v>
      </c>
      <c r="G64" s="15">
        <v>0</v>
      </c>
      <c r="H64" s="15">
        <v>0</v>
      </c>
      <c r="I64" s="15">
        <v>0</v>
      </c>
      <c r="J64" s="15">
        <v>0</v>
      </c>
      <c r="K64" s="15">
        <v>0</v>
      </c>
      <c r="L64" s="15">
        <v>0</v>
      </c>
      <c r="M64" s="15">
        <v>0</v>
      </c>
      <c r="N64" s="15">
        <v>0</v>
      </c>
      <c r="O64" s="15">
        <v>0</v>
      </c>
      <c r="P64" s="15">
        <v>0</v>
      </c>
      <c r="Q64" s="15">
        <v>0</v>
      </c>
      <c r="R64" s="15">
        <v>0</v>
      </c>
      <c r="S64" s="15">
        <v>0</v>
      </c>
      <c r="T64" s="15">
        <v>0</v>
      </c>
      <c r="U64" s="15">
        <v>0</v>
      </c>
      <c r="V64" s="15">
        <v>0</v>
      </c>
      <c r="W64" s="15">
        <v>0</v>
      </c>
      <c r="X64" s="15">
        <v>0</v>
      </c>
      <c r="Y64" s="15">
        <v>0</v>
      </c>
      <c r="Z64" s="71">
        <f t="shared" si="28"/>
        <v>0</v>
      </c>
      <c r="AA64" s="71">
        <f t="shared" si="28"/>
        <v>0</v>
      </c>
      <c r="AC64"/>
    </row>
    <row r="65" spans="1:29" s="3" customFormat="1" x14ac:dyDescent="0.25">
      <c r="A65" s="13" t="s">
        <v>76</v>
      </c>
      <c r="B65" s="14" t="s">
        <v>87</v>
      </c>
      <c r="C65" s="15">
        <v>0</v>
      </c>
      <c r="D65" s="15">
        <v>0</v>
      </c>
      <c r="E65" s="15">
        <v>0</v>
      </c>
      <c r="F65" s="15">
        <v>0</v>
      </c>
      <c r="G65" s="15">
        <v>0</v>
      </c>
      <c r="H65" s="15">
        <v>0</v>
      </c>
      <c r="I65" s="15">
        <v>0</v>
      </c>
      <c r="J65" s="15">
        <v>0</v>
      </c>
      <c r="K65" s="15">
        <v>0</v>
      </c>
      <c r="L65" s="15">
        <v>0</v>
      </c>
      <c r="M65" s="15">
        <v>0</v>
      </c>
      <c r="N65" s="15">
        <v>0</v>
      </c>
      <c r="O65" s="15">
        <v>0</v>
      </c>
      <c r="P65" s="15">
        <v>0</v>
      </c>
      <c r="Q65" s="15">
        <v>0</v>
      </c>
      <c r="R65" s="15">
        <v>0</v>
      </c>
      <c r="S65" s="15">
        <v>0</v>
      </c>
      <c r="T65" s="15">
        <v>0</v>
      </c>
      <c r="U65" s="15">
        <v>0</v>
      </c>
      <c r="V65" s="15">
        <v>0</v>
      </c>
      <c r="W65" s="15">
        <v>0</v>
      </c>
      <c r="X65" s="15">
        <v>0</v>
      </c>
      <c r="Y65" s="15">
        <v>0</v>
      </c>
      <c r="Z65" s="71">
        <f t="shared" si="28"/>
        <v>0</v>
      </c>
      <c r="AA65" s="71">
        <f t="shared" si="28"/>
        <v>0</v>
      </c>
      <c r="AC65"/>
    </row>
    <row r="66" spans="1:29" s="3" customFormat="1" x14ac:dyDescent="0.25">
      <c r="A66" s="13" t="s">
        <v>77</v>
      </c>
      <c r="B66" s="14" t="s">
        <v>90</v>
      </c>
      <c r="C66" s="15">
        <v>0</v>
      </c>
      <c r="D66" s="15">
        <v>0</v>
      </c>
      <c r="E66" s="15">
        <v>0</v>
      </c>
      <c r="F66" s="15">
        <v>0</v>
      </c>
      <c r="G66" s="15">
        <v>0</v>
      </c>
      <c r="H66" s="15">
        <v>0</v>
      </c>
      <c r="I66" s="15">
        <v>0</v>
      </c>
      <c r="J66" s="15">
        <v>0</v>
      </c>
      <c r="K66" s="15">
        <v>0</v>
      </c>
      <c r="L66" s="15">
        <v>0</v>
      </c>
      <c r="M66" s="15">
        <v>0</v>
      </c>
      <c r="N66" s="15">
        <v>0</v>
      </c>
      <c r="O66" s="15">
        <v>0</v>
      </c>
      <c r="P66" s="15">
        <v>0</v>
      </c>
      <c r="Q66" s="15">
        <v>0</v>
      </c>
      <c r="R66" s="15">
        <v>0</v>
      </c>
      <c r="S66" s="15">
        <v>0</v>
      </c>
      <c r="T66" s="15">
        <v>0</v>
      </c>
      <c r="U66" s="15">
        <v>0</v>
      </c>
      <c r="V66" s="15">
        <v>0</v>
      </c>
      <c r="W66" s="15">
        <v>0</v>
      </c>
      <c r="X66" s="15">
        <v>0</v>
      </c>
      <c r="Y66" s="15">
        <v>0</v>
      </c>
      <c r="Z66" s="71">
        <f t="shared" si="28"/>
        <v>0</v>
      </c>
      <c r="AA66" s="71">
        <f t="shared" si="28"/>
        <v>0</v>
      </c>
      <c r="AC66"/>
    </row>
    <row r="67" spans="1:29" s="3" customFormat="1" x14ac:dyDescent="0.25">
      <c r="A67" s="13" t="s">
        <v>78</v>
      </c>
      <c r="B67" s="14" t="s">
        <v>88</v>
      </c>
      <c r="C67" s="15">
        <v>0</v>
      </c>
      <c r="D67" s="15">
        <v>0</v>
      </c>
      <c r="E67" s="15">
        <v>0</v>
      </c>
      <c r="F67" s="15">
        <v>0</v>
      </c>
      <c r="G67" s="15">
        <v>0</v>
      </c>
      <c r="H67" s="15">
        <v>0</v>
      </c>
      <c r="I67" s="15">
        <v>0</v>
      </c>
      <c r="J67" s="15">
        <v>0</v>
      </c>
      <c r="K67" s="15">
        <v>0</v>
      </c>
      <c r="L67" s="15">
        <v>0</v>
      </c>
      <c r="M67" s="15">
        <v>0</v>
      </c>
      <c r="N67" s="15">
        <v>0</v>
      </c>
      <c r="O67" s="15">
        <v>0</v>
      </c>
      <c r="P67" s="15">
        <v>0</v>
      </c>
      <c r="Q67" s="15">
        <v>0</v>
      </c>
      <c r="R67" s="15">
        <v>0</v>
      </c>
      <c r="S67" s="15">
        <v>0</v>
      </c>
      <c r="T67" s="15">
        <v>0</v>
      </c>
      <c r="U67" s="15">
        <v>0</v>
      </c>
      <c r="V67" s="15">
        <v>0</v>
      </c>
      <c r="W67" s="15">
        <v>0</v>
      </c>
      <c r="X67" s="15">
        <v>0</v>
      </c>
      <c r="Y67" s="15">
        <v>0</v>
      </c>
      <c r="Z67" s="71">
        <f t="shared" si="28"/>
        <v>0</v>
      </c>
      <c r="AA67" s="71">
        <f t="shared" si="28"/>
        <v>0</v>
      </c>
      <c r="AC67"/>
    </row>
    <row r="68" spans="1:29" s="3" customFormat="1" x14ac:dyDescent="0.25">
      <c r="A68" s="13" t="s">
        <v>79</v>
      </c>
      <c r="B68" s="14" t="s">
        <v>89</v>
      </c>
      <c r="C68" s="15">
        <v>0</v>
      </c>
      <c r="D68" s="15">
        <v>0</v>
      </c>
      <c r="E68" s="15">
        <v>0</v>
      </c>
      <c r="F68" s="15">
        <v>0</v>
      </c>
      <c r="G68" s="15">
        <v>0</v>
      </c>
      <c r="H68" s="15">
        <v>0</v>
      </c>
      <c r="I68" s="15">
        <v>0</v>
      </c>
      <c r="J68" s="15">
        <v>0</v>
      </c>
      <c r="K68" s="15">
        <v>0</v>
      </c>
      <c r="L68" s="15">
        <v>0</v>
      </c>
      <c r="M68" s="15">
        <v>0</v>
      </c>
      <c r="N68" s="15">
        <v>0</v>
      </c>
      <c r="O68" s="15">
        <v>0</v>
      </c>
      <c r="P68" s="15">
        <v>0</v>
      </c>
      <c r="Q68" s="15">
        <v>0</v>
      </c>
      <c r="R68" s="15">
        <v>0</v>
      </c>
      <c r="S68" s="15">
        <v>0</v>
      </c>
      <c r="T68" s="15">
        <v>0</v>
      </c>
      <c r="U68" s="15">
        <v>0</v>
      </c>
      <c r="V68" s="15">
        <v>0</v>
      </c>
      <c r="W68" s="15">
        <v>0</v>
      </c>
      <c r="X68" s="15">
        <v>0</v>
      </c>
      <c r="Y68" s="15">
        <v>0</v>
      </c>
      <c r="Z68" s="71">
        <f t="shared" si="28"/>
        <v>0</v>
      </c>
      <c r="AA68" s="71">
        <f t="shared" si="28"/>
        <v>0</v>
      </c>
      <c r="AC68"/>
    </row>
    <row r="69" spans="1:29" s="3" customFormat="1" x14ac:dyDescent="0.25">
      <c r="A69" s="13" t="s">
        <v>80</v>
      </c>
      <c r="B69" s="14" t="s">
        <v>82</v>
      </c>
      <c r="C69" s="15">
        <v>0</v>
      </c>
      <c r="D69" s="15">
        <v>0</v>
      </c>
      <c r="E69" s="15">
        <v>0</v>
      </c>
      <c r="F69" s="15">
        <v>0</v>
      </c>
      <c r="G69" s="15">
        <v>0</v>
      </c>
      <c r="H69" s="15">
        <v>0</v>
      </c>
      <c r="I69" s="15">
        <v>0</v>
      </c>
      <c r="J69" s="15">
        <v>0</v>
      </c>
      <c r="K69" s="15">
        <v>0</v>
      </c>
      <c r="L69" s="15">
        <v>0</v>
      </c>
      <c r="M69" s="15">
        <v>0</v>
      </c>
      <c r="N69" s="15">
        <v>0</v>
      </c>
      <c r="O69" s="15">
        <v>0</v>
      </c>
      <c r="P69" s="15">
        <v>0</v>
      </c>
      <c r="Q69" s="15">
        <v>0</v>
      </c>
      <c r="R69" s="15">
        <v>0</v>
      </c>
      <c r="S69" s="15">
        <v>0</v>
      </c>
      <c r="T69" s="15">
        <v>0</v>
      </c>
      <c r="U69" s="15">
        <v>0</v>
      </c>
      <c r="V69" s="15">
        <v>0</v>
      </c>
      <c r="W69" s="15">
        <v>0</v>
      </c>
      <c r="X69" s="15">
        <v>0</v>
      </c>
      <c r="Y69" s="15">
        <v>0</v>
      </c>
      <c r="Z69" s="71">
        <f t="shared" si="28"/>
        <v>0</v>
      </c>
      <c r="AA69" s="71">
        <f t="shared" si="28"/>
        <v>0</v>
      </c>
      <c r="AC69"/>
    </row>
    <row r="70" spans="1:29" s="3" customFormat="1" ht="15.75" thickBot="1" x14ac:dyDescent="0.3">
      <c r="A70" s="17" t="s">
        <v>81</v>
      </c>
      <c r="B70" s="18" t="s">
        <v>107</v>
      </c>
      <c r="C70" s="15">
        <v>0</v>
      </c>
      <c r="D70" s="15">
        <v>0</v>
      </c>
      <c r="E70" s="15">
        <v>0</v>
      </c>
      <c r="F70" s="15">
        <v>0</v>
      </c>
      <c r="G70" s="15">
        <v>0</v>
      </c>
      <c r="H70" s="15">
        <v>0</v>
      </c>
      <c r="I70" s="15">
        <v>0</v>
      </c>
      <c r="J70" s="15">
        <v>0</v>
      </c>
      <c r="K70" s="15">
        <v>0</v>
      </c>
      <c r="L70" s="15">
        <v>0</v>
      </c>
      <c r="M70" s="15">
        <v>0</v>
      </c>
      <c r="N70" s="15">
        <v>0</v>
      </c>
      <c r="O70" s="15">
        <v>0</v>
      </c>
      <c r="P70" s="15">
        <v>0</v>
      </c>
      <c r="Q70" s="15">
        <v>0</v>
      </c>
      <c r="R70" s="15">
        <v>0</v>
      </c>
      <c r="S70" s="15">
        <v>0</v>
      </c>
      <c r="T70" s="15">
        <v>0</v>
      </c>
      <c r="U70" s="15">
        <v>0</v>
      </c>
      <c r="V70" s="15">
        <v>0</v>
      </c>
      <c r="W70" s="15">
        <v>0</v>
      </c>
      <c r="X70" s="15">
        <v>0</v>
      </c>
      <c r="Y70" s="15">
        <v>0</v>
      </c>
      <c r="Z70" s="71">
        <f t="shared" si="28"/>
        <v>0</v>
      </c>
      <c r="AA70" s="71">
        <f t="shared" si="28"/>
        <v>0</v>
      </c>
      <c r="AC70"/>
    </row>
    <row r="71" spans="1:29" s="3" customFormat="1" ht="15.75" thickBot="1" x14ac:dyDescent="0.3">
      <c r="A71" s="23" t="s">
        <v>91</v>
      </c>
      <c r="B71" s="24" t="s">
        <v>92</v>
      </c>
      <c r="C71" s="25">
        <f t="shared" ref="C71:H71" si="29">SUM(C61:C70)</f>
        <v>0</v>
      </c>
      <c r="D71" s="25">
        <f t="shared" si="29"/>
        <v>403224</v>
      </c>
      <c r="E71" s="25">
        <f t="shared" si="29"/>
        <v>0</v>
      </c>
      <c r="F71" s="25">
        <f t="shared" si="29"/>
        <v>0</v>
      </c>
      <c r="G71" s="25">
        <f t="shared" si="29"/>
        <v>0</v>
      </c>
      <c r="H71" s="25">
        <f t="shared" si="29"/>
        <v>0</v>
      </c>
      <c r="I71" s="25">
        <f t="shared" ref="I71:Z71" si="30">SUM(I61:I70)</f>
        <v>0</v>
      </c>
      <c r="J71" s="25">
        <f t="shared" si="30"/>
        <v>0</v>
      </c>
      <c r="K71" s="25">
        <f t="shared" si="30"/>
        <v>0</v>
      </c>
      <c r="L71" s="25">
        <f t="shared" si="30"/>
        <v>0</v>
      </c>
      <c r="M71" s="25">
        <f t="shared" si="30"/>
        <v>0</v>
      </c>
      <c r="N71" s="25">
        <f t="shared" si="30"/>
        <v>0</v>
      </c>
      <c r="O71" s="25">
        <f t="shared" si="30"/>
        <v>0</v>
      </c>
      <c r="P71" s="25">
        <f t="shared" si="30"/>
        <v>0</v>
      </c>
      <c r="Q71" s="25">
        <f t="shared" si="30"/>
        <v>0</v>
      </c>
      <c r="R71" s="25">
        <f t="shared" si="30"/>
        <v>0</v>
      </c>
      <c r="S71" s="25">
        <f t="shared" si="30"/>
        <v>0</v>
      </c>
      <c r="T71" s="25">
        <f t="shared" si="30"/>
        <v>0</v>
      </c>
      <c r="U71" s="25">
        <f t="shared" si="30"/>
        <v>0</v>
      </c>
      <c r="V71" s="25">
        <f t="shared" si="30"/>
        <v>0</v>
      </c>
      <c r="W71" s="25">
        <f t="shared" si="30"/>
        <v>0</v>
      </c>
      <c r="X71" s="25">
        <f t="shared" si="30"/>
        <v>0</v>
      </c>
      <c r="Y71" s="25">
        <f t="shared" si="30"/>
        <v>0</v>
      </c>
      <c r="Z71" s="25">
        <f t="shared" si="30"/>
        <v>0</v>
      </c>
      <c r="AA71" s="25">
        <f t="shared" ref="AA71" si="31">SUM(AA61:AA70)</f>
        <v>403224</v>
      </c>
      <c r="AC71"/>
    </row>
    <row r="72" spans="1:29" s="3" customFormat="1" ht="15.75" thickBot="1" x14ac:dyDescent="0.3">
      <c r="A72" s="41"/>
      <c r="B72" s="42"/>
      <c r="C72" s="43"/>
      <c r="D72" s="43"/>
      <c r="E72" s="43"/>
      <c r="F72" s="43"/>
      <c r="G72" s="43"/>
      <c r="H72" s="43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72"/>
      <c r="AA72" s="72"/>
      <c r="AC72"/>
    </row>
    <row r="73" spans="1:29" s="3" customFormat="1" ht="16.5" thickBot="1" x14ac:dyDescent="0.3">
      <c r="A73" s="129" t="s">
        <v>93</v>
      </c>
      <c r="B73" s="130"/>
      <c r="C73" s="45">
        <f t="shared" ref="C73:H73" si="32">C59+C71</f>
        <v>188798</v>
      </c>
      <c r="D73" s="45">
        <f t="shared" si="32"/>
        <v>595855</v>
      </c>
      <c r="E73" s="45">
        <f t="shared" si="32"/>
        <v>0</v>
      </c>
      <c r="F73" s="45">
        <f t="shared" si="32"/>
        <v>0</v>
      </c>
      <c r="G73" s="45">
        <f t="shared" si="32"/>
        <v>0</v>
      </c>
      <c r="H73" s="45">
        <f t="shared" si="32"/>
        <v>385070</v>
      </c>
      <c r="I73" s="45">
        <f t="shared" ref="I73:X73" si="33">I59+I71</f>
        <v>0</v>
      </c>
      <c r="J73" s="45">
        <f t="shared" si="33"/>
        <v>0</v>
      </c>
      <c r="K73" s="45">
        <f t="shared" si="33"/>
        <v>0</v>
      </c>
      <c r="L73" s="45">
        <f t="shared" si="33"/>
        <v>13748</v>
      </c>
      <c r="M73" s="45">
        <f t="shared" si="33"/>
        <v>0</v>
      </c>
      <c r="N73" s="45">
        <f t="shared" si="33"/>
        <v>0</v>
      </c>
      <c r="O73" s="45">
        <f t="shared" si="33"/>
        <v>89</v>
      </c>
      <c r="P73" s="45">
        <f t="shared" si="33"/>
        <v>0</v>
      </c>
      <c r="Q73" s="45">
        <f t="shared" si="33"/>
        <v>0</v>
      </c>
      <c r="R73" s="45">
        <f t="shared" si="33"/>
        <v>0</v>
      </c>
      <c r="S73" s="45">
        <f t="shared" si="33"/>
        <v>13301</v>
      </c>
      <c r="T73" s="45">
        <f t="shared" si="33"/>
        <v>0</v>
      </c>
      <c r="U73" s="45">
        <f t="shared" si="33"/>
        <v>0</v>
      </c>
      <c r="V73" s="45">
        <f t="shared" si="33"/>
        <v>0</v>
      </c>
      <c r="W73" s="45">
        <f t="shared" si="33"/>
        <v>0</v>
      </c>
      <c r="X73" s="45">
        <f t="shared" si="33"/>
        <v>0</v>
      </c>
      <c r="Y73" s="45">
        <f>Y59+Y71</f>
        <v>0</v>
      </c>
      <c r="Z73" s="60">
        <f>Z59+Z71</f>
        <v>601006</v>
      </c>
      <c r="AA73" s="60">
        <f>AA59+AA71</f>
        <v>1008063</v>
      </c>
      <c r="AC73"/>
    </row>
    <row r="74" spans="1:29" s="3" customFormat="1" x14ac:dyDescent="0.25">
      <c r="A74" s="7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C74"/>
    </row>
  </sheetData>
  <mergeCells count="7">
    <mergeCell ref="A59:B59"/>
    <mergeCell ref="A73:B73"/>
    <mergeCell ref="C5:D5"/>
    <mergeCell ref="A3:AA3"/>
    <mergeCell ref="A2:AA2"/>
    <mergeCell ref="B5:B6"/>
    <mergeCell ref="A5:A6"/>
  </mergeCells>
  <pageMargins left="0.7" right="0.7" top="0.75" bottom="0.75" header="0.3" footer="0.3"/>
  <pageSetup paperSize="9" scale="3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6FFC6F-B97C-419D-8457-D3408C0F3047}">
  <sheetPr codeName="Munka4"/>
  <dimension ref="A1:M71"/>
  <sheetViews>
    <sheetView topLeftCell="A40" zoomScale="85" zoomScaleNormal="85" workbookViewId="0">
      <selection activeCell="L64" sqref="L64"/>
    </sheetView>
  </sheetViews>
  <sheetFormatPr defaultRowHeight="15" x14ac:dyDescent="0.25"/>
  <cols>
    <col min="1" max="1" width="10.42578125" customWidth="1"/>
    <col min="2" max="2" width="47.42578125" customWidth="1"/>
    <col min="3" max="3" width="13.85546875" style="75" customWidth="1"/>
    <col min="4" max="4" width="13.28515625" style="75" customWidth="1"/>
    <col min="5" max="5" width="15.28515625" style="75" customWidth="1"/>
    <col min="6" max="6" width="13.28515625" style="75" customWidth="1"/>
    <col min="7" max="7" width="14.140625" style="75" customWidth="1"/>
    <col min="8" max="8" width="13.85546875" customWidth="1"/>
    <col min="9" max="9" width="13.28515625" customWidth="1"/>
    <col min="10" max="11" width="15.28515625" customWidth="1"/>
    <col min="12" max="12" width="13.28515625" customWidth="1"/>
    <col min="13" max="13" width="14.140625" customWidth="1"/>
  </cols>
  <sheetData>
    <row r="1" spans="1:13" x14ac:dyDescent="0.25">
      <c r="M1" s="76" t="s">
        <v>187</v>
      </c>
    </row>
    <row r="2" spans="1:13" x14ac:dyDescent="0.25">
      <c r="A2" s="146" t="s">
        <v>174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</row>
    <row r="3" spans="1:13" x14ac:dyDescent="0.25">
      <c r="A3" s="146" t="s">
        <v>119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</row>
    <row r="4" spans="1:13" ht="15.75" thickBot="1" x14ac:dyDescent="0.3">
      <c r="A4" s="109"/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77" t="s">
        <v>104</v>
      </c>
    </row>
    <row r="5" spans="1:13" ht="15.75" thickBot="1" x14ac:dyDescent="0.3">
      <c r="A5" s="151" t="s">
        <v>2</v>
      </c>
      <c r="B5" s="149" t="s">
        <v>0</v>
      </c>
      <c r="C5" s="153" t="s">
        <v>142</v>
      </c>
      <c r="D5" s="154"/>
      <c r="E5" s="154"/>
      <c r="F5" s="154"/>
      <c r="G5" s="154"/>
      <c r="H5" s="153" t="s">
        <v>143</v>
      </c>
      <c r="I5" s="154"/>
      <c r="J5" s="154"/>
      <c r="K5" s="154"/>
      <c r="L5" s="154"/>
      <c r="M5" s="155"/>
    </row>
    <row r="6" spans="1:13" ht="63" customHeight="1" thickBot="1" x14ac:dyDescent="0.3">
      <c r="A6" s="152"/>
      <c r="B6" s="150"/>
      <c r="C6" s="110" t="s">
        <v>175</v>
      </c>
      <c r="D6" s="79" t="s">
        <v>154</v>
      </c>
      <c r="E6" s="79" t="s">
        <v>176</v>
      </c>
      <c r="F6" s="80" t="s">
        <v>171</v>
      </c>
      <c r="G6" s="81" t="s">
        <v>1</v>
      </c>
      <c r="H6" s="78" t="s">
        <v>175</v>
      </c>
      <c r="I6" s="79" t="s">
        <v>154</v>
      </c>
      <c r="J6" s="79" t="s">
        <v>176</v>
      </c>
      <c r="K6" s="80" t="s">
        <v>178</v>
      </c>
      <c r="L6" s="80" t="s">
        <v>171</v>
      </c>
      <c r="M6" s="81" t="s">
        <v>1</v>
      </c>
    </row>
    <row r="7" spans="1:13" x14ac:dyDescent="0.25">
      <c r="A7" s="82" t="s">
        <v>3</v>
      </c>
      <c r="B7" s="83" t="s">
        <v>4</v>
      </c>
      <c r="C7" s="84">
        <v>0</v>
      </c>
      <c r="D7" s="84">
        <v>0</v>
      </c>
      <c r="E7" s="84">
        <v>0</v>
      </c>
      <c r="F7" s="84">
        <v>0</v>
      </c>
      <c r="G7" s="85">
        <f>SUM(C7:F7)</f>
        <v>0</v>
      </c>
      <c r="H7" s="84">
        <v>0</v>
      </c>
      <c r="I7" s="84">
        <v>0</v>
      </c>
      <c r="J7" s="84">
        <v>0</v>
      </c>
      <c r="K7" s="84">
        <v>0</v>
      </c>
      <c r="L7" s="84">
        <v>0</v>
      </c>
      <c r="M7" s="85">
        <f>SUM(H7:L7)</f>
        <v>0</v>
      </c>
    </row>
    <row r="8" spans="1:13" x14ac:dyDescent="0.25">
      <c r="A8" s="86" t="s">
        <v>5</v>
      </c>
      <c r="B8" s="87" t="s">
        <v>108</v>
      </c>
      <c r="C8" s="88">
        <v>0</v>
      </c>
      <c r="D8" s="88">
        <v>0</v>
      </c>
      <c r="E8" s="88">
        <v>0</v>
      </c>
      <c r="F8" s="88">
        <v>0</v>
      </c>
      <c r="G8" s="89">
        <f t="shared" ref="G8:G67" si="0">SUM(C8:F8)</f>
        <v>0</v>
      </c>
      <c r="H8" s="88">
        <v>0</v>
      </c>
      <c r="I8" s="88">
        <v>0</v>
      </c>
      <c r="J8" s="88">
        <v>0</v>
      </c>
      <c r="K8" s="88">
        <v>0</v>
      </c>
      <c r="L8" s="88">
        <v>0</v>
      </c>
      <c r="M8" s="89">
        <f t="shared" ref="M8:M12" si="1">SUM(H8:L8)</f>
        <v>0</v>
      </c>
    </row>
    <row r="9" spans="1:13" x14ac:dyDescent="0.25">
      <c r="A9" s="86" t="s">
        <v>7</v>
      </c>
      <c r="B9" s="87" t="s">
        <v>8</v>
      </c>
      <c r="C9" s="88">
        <v>0</v>
      </c>
      <c r="D9" s="88">
        <v>0</v>
      </c>
      <c r="E9" s="88">
        <v>0</v>
      </c>
      <c r="F9" s="88">
        <v>0</v>
      </c>
      <c r="G9" s="89">
        <f t="shared" si="0"/>
        <v>0</v>
      </c>
      <c r="H9" s="88">
        <v>0</v>
      </c>
      <c r="I9" s="88">
        <v>0</v>
      </c>
      <c r="J9" s="88">
        <v>0</v>
      </c>
      <c r="K9" s="88">
        <v>0</v>
      </c>
      <c r="L9" s="88">
        <v>0</v>
      </c>
      <c r="M9" s="89">
        <f t="shared" si="1"/>
        <v>0</v>
      </c>
    </row>
    <row r="10" spans="1:13" x14ac:dyDescent="0.25">
      <c r="A10" s="86" t="s">
        <v>9</v>
      </c>
      <c r="B10" s="87" t="s">
        <v>10</v>
      </c>
      <c r="C10" s="88">
        <v>0</v>
      </c>
      <c r="D10" s="88">
        <v>0</v>
      </c>
      <c r="E10" s="88">
        <v>0</v>
      </c>
      <c r="F10" s="88">
        <v>0</v>
      </c>
      <c r="G10" s="89">
        <f t="shared" si="0"/>
        <v>0</v>
      </c>
      <c r="H10" s="88">
        <v>0</v>
      </c>
      <c r="I10" s="88">
        <v>0</v>
      </c>
      <c r="J10" s="88">
        <v>0</v>
      </c>
      <c r="K10" s="88">
        <v>0</v>
      </c>
      <c r="L10" s="88">
        <v>0</v>
      </c>
      <c r="M10" s="89">
        <f t="shared" si="1"/>
        <v>0</v>
      </c>
    </row>
    <row r="11" spans="1:13" x14ac:dyDescent="0.25">
      <c r="A11" s="86" t="s">
        <v>11</v>
      </c>
      <c r="B11" s="87" t="s">
        <v>12</v>
      </c>
      <c r="C11" s="88">
        <v>0</v>
      </c>
      <c r="D11" s="88">
        <v>0</v>
      </c>
      <c r="E11" s="88">
        <v>0</v>
      </c>
      <c r="F11" s="88">
        <v>0</v>
      </c>
      <c r="G11" s="89">
        <f t="shared" si="0"/>
        <v>0</v>
      </c>
      <c r="H11" s="88">
        <v>0</v>
      </c>
      <c r="I11" s="88">
        <v>0</v>
      </c>
      <c r="J11" s="88">
        <v>0</v>
      </c>
      <c r="K11" s="88">
        <v>0</v>
      </c>
      <c r="L11" s="88">
        <v>0</v>
      </c>
      <c r="M11" s="89">
        <f t="shared" si="1"/>
        <v>0</v>
      </c>
    </row>
    <row r="12" spans="1:13" x14ac:dyDescent="0.25">
      <c r="A12" s="90" t="s">
        <v>13</v>
      </c>
      <c r="B12" s="91" t="s">
        <v>14</v>
      </c>
      <c r="C12" s="92">
        <v>0</v>
      </c>
      <c r="D12" s="88">
        <v>0</v>
      </c>
      <c r="E12" s="88">
        <v>0</v>
      </c>
      <c r="F12" s="88">
        <v>0</v>
      </c>
      <c r="G12" s="89">
        <f t="shared" si="0"/>
        <v>0</v>
      </c>
      <c r="H12" s="92">
        <v>0</v>
      </c>
      <c r="I12" s="88">
        <v>0</v>
      </c>
      <c r="J12" s="88">
        <v>0</v>
      </c>
      <c r="K12" s="88">
        <v>0</v>
      </c>
      <c r="L12" s="88">
        <v>0</v>
      </c>
      <c r="M12" s="89">
        <f t="shared" si="1"/>
        <v>0</v>
      </c>
    </row>
    <row r="13" spans="1:13" x14ac:dyDescent="0.25">
      <c r="A13" s="13" t="s">
        <v>124</v>
      </c>
      <c r="B13" s="14" t="s">
        <v>125</v>
      </c>
      <c r="C13" s="92">
        <v>0</v>
      </c>
      <c r="D13" s="88">
        <v>0</v>
      </c>
      <c r="E13" s="88">
        <v>0</v>
      </c>
      <c r="F13" s="88">
        <v>0</v>
      </c>
      <c r="G13" s="89">
        <f>SUM(C13:F13)</f>
        <v>0</v>
      </c>
      <c r="H13" s="92">
        <v>0</v>
      </c>
      <c r="I13" s="88">
        <v>0</v>
      </c>
      <c r="J13" s="88">
        <v>0</v>
      </c>
      <c r="K13" s="88">
        <v>0</v>
      </c>
      <c r="L13" s="88">
        <v>0</v>
      </c>
      <c r="M13" s="89">
        <f>SUM(H13:L13)</f>
        <v>0</v>
      </c>
    </row>
    <row r="14" spans="1:13" x14ac:dyDescent="0.25">
      <c r="A14" s="13" t="s">
        <v>126</v>
      </c>
      <c r="B14" s="14" t="s">
        <v>130</v>
      </c>
      <c r="C14" s="92">
        <v>0</v>
      </c>
      <c r="D14" s="88">
        <v>0</v>
      </c>
      <c r="E14" s="88">
        <v>0</v>
      </c>
      <c r="F14" s="88">
        <v>0</v>
      </c>
      <c r="G14" s="89">
        <f>SUM(C14:F14)</f>
        <v>0</v>
      </c>
      <c r="H14" s="92">
        <v>0</v>
      </c>
      <c r="I14" s="88">
        <v>0</v>
      </c>
      <c r="J14" s="88">
        <v>0</v>
      </c>
      <c r="K14" s="88">
        <v>0</v>
      </c>
      <c r="L14" s="88">
        <v>0</v>
      </c>
      <c r="M14" s="89">
        <f>SUM(H14:L14)</f>
        <v>0</v>
      </c>
    </row>
    <row r="15" spans="1:13" x14ac:dyDescent="0.25">
      <c r="A15" s="13" t="s">
        <v>127</v>
      </c>
      <c r="B15" s="14" t="s">
        <v>131</v>
      </c>
      <c r="C15" s="92">
        <v>0</v>
      </c>
      <c r="D15" s="88">
        <v>0</v>
      </c>
      <c r="E15" s="88">
        <v>0</v>
      </c>
      <c r="F15" s="88">
        <v>0</v>
      </c>
      <c r="G15" s="89">
        <f>SUM(C15:F15)</f>
        <v>0</v>
      </c>
      <c r="H15" s="92">
        <v>0</v>
      </c>
      <c r="I15" s="88">
        <v>0</v>
      </c>
      <c r="J15" s="88">
        <v>0</v>
      </c>
      <c r="K15" s="88">
        <v>0</v>
      </c>
      <c r="L15" s="88">
        <v>0</v>
      </c>
      <c r="M15" s="89">
        <f>SUM(H15:L15)</f>
        <v>0</v>
      </c>
    </row>
    <row r="16" spans="1:13" ht="15.75" thickBot="1" x14ac:dyDescent="0.3">
      <c r="A16" s="17" t="s">
        <v>128</v>
      </c>
      <c r="B16" s="18" t="s">
        <v>129</v>
      </c>
      <c r="C16" s="92">
        <v>0</v>
      </c>
      <c r="D16" s="88">
        <v>0</v>
      </c>
      <c r="E16" s="88">
        <v>0</v>
      </c>
      <c r="F16" s="88">
        <v>0</v>
      </c>
      <c r="G16" s="89">
        <f>SUM(C16:F16)</f>
        <v>0</v>
      </c>
      <c r="H16" s="92">
        <v>0</v>
      </c>
      <c r="I16" s="88">
        <v>0</v>
      </c>
      <c r="J16" s="88">
        <v>0</v>
      </c>
      <c r="K16" s="88">
        <v>951</v>
      </c>
      <c r="L16" s="88">
        <v>0</v>
      </c>
      <c r="M16" s="89">
        <f>SUM(H16:L16)</f>
        <v>951</v>
      </c>
    </row>
    <row r="17" spans="1:13" ht="15.75" thickBot="1" x14ac:dyDescent="0.3">
      <c r="A17" s="93" t="s">
        <v>15</v>
      </c>
      <c r="B17" s="94" t="s">
        <v>16</v>
      </c>
      <c r="C17" s="95">
        <f t="shared" ref="C17:J17" si="2">SUM(C7:C12)</f>
        <v>0</v>
      </c>
      <c r="D17" s="95">
        <f t="shared" si="2"/>
        <v>0</v>
      </c>
      <c r="E17" s="95">
        <f t="shared" si="2"/>
        <v>0</v>
      </c>
      <c r="F17" s="95">
        <f t="shared" si="2"/>
        <v>0</v>
      </c>
      <c r="G17" s="96">
        <f t="shared" si="2"/>
        <v>0</v>
      </c>
      <c r="H17" s="95">
        <f t="shared" si="2"/>
        <v>0</v>
      </c>
      <c r="I17" s="95">
        <f t="shared" si="2"/>
        <v>0</v>
      </c>
      <c r="J17" s="95">
        <f t="shared" si="2"/>
        <v>0</v>
      </c>
      <c r="K17" s="95">
        <f>SUM(K7:K16)</f>
        <v>951</v>
      </c>
      <c r="L17" s="95">
        <f>SUM(L7:L12)</f>
        <v>0</v>
      </c>
      <c r="M17" s="96">
        <f>SUM(M7:M16)</f>
        <v>951</v>
      </c>
    </row>
    <row r="18" spans="1:13" x14ac:dyDescent="0.25">
      <c r="A18" s="82"/>
      <c r="B18" s="83"/>
      <c r="C18" s="84"/>
      <c r="D18" s="84"/>
      <c r="E18" s="84"/>
      <c r="F18" s="97"/>
      <c r="G18" s="89"/>
      <c r="H18" s="84"/>
      <c r="I18" s="84"/>
      <c r="J18" s="84"/>
      <c r="K18" s="84"/>
      <c r="L18" s="97"/>
      <c r="M18" s="89"/>
    </row>
    <row r="19" spans="1:13" x14ac:dyDescent="0.25">
      <c r="A19" s="86" t="s">
        <v>17</v>
      </c>
      <c r="B19" s="87" t="s">
        <v>18</v>
      </c>
      <c r="C19" s="88">
        <f>C20+C21+C22+C23</f>
        <v>0</v>
      </c>
      <c r="D19" s="88">
        <f>D20+D21+D22+D23</f>
        <v>0</v>
      </c>
      <c r="E19" s="88">
        <f>E20+E21+E22+E23</f>
        <v>0</v>
      </c>
      <c r="F19" s="88">
        <f>F20+F21+F22+F23</f>
        <v>0</v>
      </c>
      <c r="G19" s="89">
        <f>SUM(C19:F19)</f>
        <v>0</v>
      </c>
      <c r="H19" s="88">
        <f>H20+H21+H22+H23</f>
        <v>0</v>
      </c>
      <c r="I19" s="88">
        <f>I20+I21+I22+I23</f>
        <v>0</v>
      </c>
      <c r="J19" s="88">
        <f>J20+J21+J22+J23</f>
        <v>0</v>
      </c>
      <c r="K19" s="88">
        <f>K20+K21+K22+K23</f>
        <v>0</v>
      </c>
      <c r="L19" s="88">
        <f>L20+L21+L22+L23</f>
        <v>0</v>
      </c>
      <c r="M19" s="89">
        <f>SUM(H19:L19)</f>
        <v>0</v>
      </c>
    </row>
    <row r="20" spans="1:13" x14ac:dyDescent="0.25">
      <c r="A20" s="98" t="s">
        <v>177</v>
      </c>
      <c r="B20" s="99" t="s">
        <v>110</v>
      </c>
      <c r="C20" s="88">
        <v>0</v>
      </c>
      <c r="D20" s="88">
        <v>0</v>
      </c>
      <c r="E20" s="88">
        <v>0</v>
      </c>
      <c r="F20" s="88">
        <v>0</v>
      </c>
      <c r="G20" s="89">
        <f t="shared" si="0"/>
        <v>0</v>
      </c>
      <c r="H20" s="88">
        <v>0</v>
      </c>
      <c r="I20" s="88">
        <v>0</v>
      </c>
      <c r="J20" s="88">
        <v>0</v>
      </c>
      <c r="K20" s="88">
        <v>0</v>
      </c>
      <c r="L20" s="88">
        <v>0</v>
      </c>
      <c r="M20" s="89">
        <f t="shared" ref="M20:M31" si="3">SUM(H20:L20)</f>
        <v>0</v>
      </c>
    </row>
    <row r="21" spans="1:13" x14ac:dyDescent="0.25">
      <c r="A21" s="98" t="s">
        <v>96</v>
      </c>
      <c r="B21" s="99" t="s">
        <v>24</v>
      </c>
      <c r="C21" s="88">
        <v>0</v>
      </c>
      <c r="D21" s="88">
        <v>0</v>
      </c>
      <c r="E21" s="88">
        <v>0</v>
      </c>
      <c r="F21" s="88">
        <v>0</v>
      </c>
      <c r="G21" s="89">
        <f t="shared" si="0"/>
        <v>0</v>
      </c>
      <c r="H21" s="88">
        <v>0</v>
      </c>
      <c r="I21" s="88">
        <v>0</v>
      </c>
      <c r="J21" s="88">
        <v>0</v>
      </c>
      <c r="K21" s="88">
        <v>0</v>
      </c>
      <c r="L21" s="88">
        <v>0</v>
      </c>
      <c r="M21" s="89">
        <f t="shared" si="3"/>
        <v>0</v>
      </c>
    </row>
    <row r="22" spans="1:13" x14ac:dyDescent="0.25">
      <c r="A22" s="98" t="s">
        <v>97</v>
      </c>
      <c r="B22" s="99" t="s">
        <v>23</v>
      </c>
      <c r="C22" s="88">
        <v>0</v>
      </c>
      <c r="D22" s="88">
        <v>0</v>
      </c>
      <c r="E22" s="88">
        <v>0</v>
      </c>
      <c r="F22" s="88">
        <v>0</v>
      </c>
      <c r="G22" s="89">
        <f t="shared" si="0"/>
        <v>0</v>
      </c>
      <c r="H22" s="88">
        <v>0</v>
      </c>
      <c r="I22" s="88">
        <v>0</v>
      </c>
      <c r="J22" s="88">
        <v>0</v>
      </c>
      <c r="K22" s="88">
        <v>0</v>
      </c>
      <c r="L22" s="88">
        <v>0</v>
      </c>
      <c r="M22" s="89">
        <f t="shared" si="3"/>
        <v>0</v>
      </c>
    </row>
    <row r="23" spans="1:13" x14ac:dyDescent="0.25">
      <c r="A23" s="98" t="s">
        <v>98</v>
      </c>
      <c r="B23" s="99" t="s">
        <v>22</v>
      </c>
      <c r="C23" s="88">
        <v>0</v>
      </c>
      <c r="D23" s="88">
        <v>0</v>
      </c>
      <c r="E23" s="88">
        <v>0</v>
      </c>
      <c r="F23" s="88">
        <v>0</v>
      </c>
      <c r="G23" s="89">
        <f t="shared" si="0"/>
        <v>0</v>
      </c>
      <c r="H23" s="88">
        <v>0</v>
      </c>
      <c r="I23" s="88">
        <v>0</v>
      </c>
      <c r="J23" s="88">
        <v>0</v>
      </c>
      <c r="K23" s="88">
        <v>0</v>
      </c>
      <c r="L23" s="88">
        <v>0</v>
      </c>
      <c r="M23" s="89">
        <f t="shared" si="3"/>
        <v>0</v>
      </c>
    </row>
    <row r="24" spans="1:13" x14ac:dyDescent="0.25">
      <c r="A24" s="86" t="s">
        <v>19</v>
      </c>
      <c r="B24" s="87" t="s">
        <v>20</v>
      </c>
      <c r="C24" s="88">
        <f>C25</f>
        <v>0</v>
      </c>
      <c r="D24" s="88">
        <f>D25</f>
        <v>0</v>
      </c>
      <c r="E24" s="88">
        <f>E25</f>
        <v>0</v>
      </c>
      <c r="F24" s="88">
        <f>F25</f>
        <v>0</v>
      </c>
      <c r="G24" s="89">
        <f t="shared" si="0"/>
        <v>0</v>
      </c>
      <c r="H24" s="88">
        <f>H25</f>
        <v>0</v>
      </c>
      <c r="I24" s="88">
        <f>I25</f>
        <v>0</v>
      </c>
      <c r="J24" s="88">
        <f>J25</f>
        <v>0</v>
      </c>
      <c r="K24" s="88">
        <f>K25</f>
        <v>0</v>
      </c>
      <c r="L24" s="88">
        <f>L25</f>
        <v>0</v>
      </c>
      <c r="M24" s="89">
        <f t="shared" si="3"/>
        <v>0</v>
      </c>
    </row>
    <row r="25" spans="1:13" x14ac:dyDescent="0.25">
      <c r="A25" s="98" t="s">
        <v>99</v>
      </c>
      <c r="B25" s="99" t="s">
        <v>21</v>
      </c>
      <c r="C25" s="88">
        <v>0</v>
      </c>
      <c r="D25" s="88">
        <v>0</v>
      </c>
      <c r="E25" s="88">
        <v>0</v>
      </c>
      <c r="F25" s="88">
        <v>0</v>
      </c>
      <c r="G25" s="89">
        <f t="shared" si="0"/>
        <v>0</v>
      </c>
      <c r="H25" s="88">
        <v>0</v>
      </c>
      <c r="I25" s="88">
        <v>0</v>
      </c>
      <c r="J25" s="88">
        <v>0</v>
      </c>
      <c r="K25" s="88">
        <v>0</v>
      </c>
      <c r="L25" s="88">
        <v>0</v>
      </c>
      <c r="M25" s="89">
        <f t="shared" si="3"/>
        <v>0</v>
      </c>
    </row>
    <row r="26" spans="1:13" x14ac:dyDescent="0.25">
      <c r="A26" s="86" t="s">
        <v>25</v>
      </c>
      <c r="B26" s="87" t="s">
        <v>26</v>
      </c>
      <c r="C26" s="88">
        <f>C27</f>
        <v>0</v>
      </c>
      <c r="D26" s="88">
        <f>D27</f>
        <v>0</v>
      </c>
      <c r="E26" s="88">
        <f>E27</f>
        <v>0</v>
      </c>
      <c r="F26" s="88">
        <f>F27</f>
        <v>0</v>
      </c>
      <c r="G26" s="89">
        <f t="shared" si="0"/>
        <v>0</v>
      </c>
      <c r="H26" s="88">
        <f>H27</f>
        <v>0</v>
      </c>
      <c r="I26" s="88">
        <f>I27</f>
        <v>0</v>
      </c>
      <c r="J26" s="88">
        <f>J27</f>
        <v>0</v>
      </c>
      <c r="K26" s="88">
        <f>K27</f>
        <v>0</v>
      </c>
      <c r="L26" s="88">
        <f>L27</f>
        <v>0</v>
      </c>
      <c r="M26" s="89">
        <f t="shared" si="3"/>
        <v>0</v>
      </c>
    </row>
    <row r="27" spans="1:13" x14ac:dyDescent="0.25">
      <c r="A27" s="98" t="s">
        <v>100</v>
      </c>
      <c r="B27" s="99" t="s">
        <v>27</v>
      </c>
      <c r="C27" s="88">
        <v>0</v>
      </c>
      <c r="D27" s="88">
        <v>0</v>
      </c>
      <c r="E27" s="88">
        <v>0</v>
      </c>
      <c r="F27" s="88">
        <v>0</v>
      </c>
      <c r="G27" s="89">
        <f t="shared" si="0"/>
        <v>0</v>
      </c>
      <c r="H27" s="88">
        <v>0</v>
      </c>
      <c r="I27" s="88">
        <v>0</v>
      </c>
      <c r="J27" s="88">
        <v>0</v>
      </c>
      <c r="K27" s="88">
        <v>0</v>
      </c>
      <c r="L27" s="88">
        <v>0</v>
      </c>
      <c r="M27" s="89">
        <f t="shared" si="3"/>
        <v>0</v>
      </c>
    </row>
    <row r="28" spans="1:13" x14ac:dyDescent="0.25">
      <c r="A28" s="86" t="s">
        <v>51</v>
      </c>
      <c r="B28" s="87" t="s">
        <v>52</v>
      </c>
      <c r="C28" s="88">
        <v>3000</v>
      </c>
      <c r="D28" s="88">
        <f>D29+D30+D31</f>
        <v>0</v>
      </c>
      <c r="E28" s="88">
        <v>2000</v>
      </c>
      <c r="F28" s="88">
        <f>F29+F30+F31</f>
        <v>0</v>
      </c>
      <c r="G28" s="89">
        <f t="shared" si="0"/>
        <v>5000</v>
      </c>
      <c r="H28" s="88">
        <v>3000</v>
      </c>
      <c r="I28" s="88">
        <f>I29+I30+I31</f>
        <v>0</v>
      </c>
      <c r="J28" s="88">
        <v>2000</v>
      </c>
      <c r="K28" s="88">
        <v>0</v>
      </c>
      <c r="L28" s="88">
        <f>L29+L30+L31</f>
        <v>0</v>
      </c>
      <c r="M28" s="89">
        <f t="shared" si="3"/>
        <v>5000</v>
      </c>
    </row>
    <row r="29" spans="1:13" x14ac:dyDescent="0.25">
      <c r="A29" s="98" t="s">
        <v>101</v>
      </c>
      <c r="B29" s="99" t="s">
        <v>53</v>
      </c>
      <c r="C29" s="88">
        <v>0</v>
      </c>
      <c r="D29" s="88">
        <v>0</v>
      </c>
      <c r="E29" s="88">
        <v>0</v>
      </c>
      <c r="F29" s="88">
        <v>0</v>
      </c>
      <c r="G29" s="89">
        <f t="shared" si="0"/>
        <v>0</v>
      </c>
      <c r="H29" s="88">
        <v>0</v>
      </c>
      <c r="I29" s="88">
        <v>0</v>
      </c>
      <c r="J29" s="88">
        <v>0</v>
      </c>
      <c r="K29" s="88">
        <v>0</v>
      </c>
      <c r="L29" s="88">
        <v>0</v>
      </c>
      <c r="M29" s="89">
        <f t="shared" si="3"/>
        <v>0</v>
      </c>
    </row>
    <row r="30" spans="1:13" x14ac:dyDescent="0.25">
      <c r="A30" s="98" t="s">
        <v>102</v>
      </c>
      <c r="B30" s="99" t="s">
        <v>54</v>
      </c>
      <c r="C30" s="88">
        <v>0</v>
      </c>
      <c r="D30" s="88">
        <v>0</v>
      </c>
      <c r="E30" s="88">
        <v>0</v>
      </c>
      <c r="F30" s="88">
        <v>0</v>
      </c>
      <c r="G30" s="89">
        <f t="shared" si="0"/>
        <v>0</v>
      </c>
      <c r="H30" s="88">
        <v>0</v>
      </c>
      <c r="I30" s="88">
        <v>0</v>
      </c>
      <c r="J30" s="88">
        <v>0</v>
      </c>
      <c r="K30" s="88">
        <v>0</v>
      </c>
      <c r="L30" s="88">
        <v>0</v>
      </c>
      <c r="M30" s="89">
        <f t="shared" si="3"/>
        <v>0</v>
      </c>
    </row>
    <row r="31" spans="1:13" ht="15.75" thickBot="1" x14ac:dyDescent="0.3">
      <c r="A31" s="100" t="s">
        <v>103</v>
      </c>
      <c r="B31" s="101" t="s">
        <v>55</v>
      </c>
      <c r="C31" s="88">
        <v>0</v>
      </c>
      <c r="D31" s="88">
        <v>0</v>
      </c>
      <c r="E31" s="88">
        <v>0</v>
      </c>
      <c r="F31" s="88">
        <v>0</v>
      </c>
      <c r="G31" s="89">
        <f t="shared" si="0"/>
        <v>0</v>
      </c>
      <c r="H31" s="88">
        <v>0</v>
      </c>
      <c r="I31" s="88">
        <v>0</v>
      </c>
      <c r="J31" s="88">
        <v>0</v>
      </c>
      <c r="K31" s="88">
        <v>0</v>
      </c>
      <c r="L31" s="88">
        <v>0</v>
      </c>
      <c r="M31" s="89">
        <f t="shared" si="3"/>
        <v>0</v>
      </c>
    </row>
    <row r="32" spans="1:13" ht="15.75" thickBot="1" x14ac:dyDescent="0.3">
      <c r="A32" s="93" t="s">
        <v>28</v>
      </c>
      <c r="B32" s="94" t="s">
        <v>29</v>
      </c>
      <c r="C32" s="95">
        <f t="shared" ref="C32:M32" si="4">C26+C24+C19+C28</f>
        <v>3000</v>
      </c>
      <c r="D32" s="95">
        <f t="shared" si="4"/>
        <v>0</v>
      </c>
      <c r="E32" s="95">
        <f t="shared" si="4"/>
        <v>2000</v>
      </c>
      <c r="F32" s="95">
        <f t="shared" si="4"/>
        <v>0</v>
      </c>
      <c r="G32" s="96">
        <f t="shared" si="4"/>
        <v>5000</v>
      </c>
      <c r="H32" s="95">
        <f t="shared" si="4"/>
        <v>3000</v>
      </c>
      <c r="I32" s="95">
        <f t="shared" si="4"/>
        <v>0</v>
      </c>
      <c r="J32" s="95">
        <f t="shared" si="4"/>
        <v>2000</v>
      </c>
      <c r="K32" s="95">
        <f t="shared" si="4"/>
        <v>0</v>
      </c>
      <c r="L32" s="95">
        <f t="shared" si="4"/>
        <v>0</v>
      </c>
      <c r="M32" s="96">
        <f t="shared" si="4"/>
        <v>5000</v>
      </c>
    </row>
    <row r="33" spans="1:13" x14ac:dyDescent="0.25">
      <c r="A33" s="82"/>
      <c r="B33" s="83"/>
      <c r="C33" s="84"/>
      <c r="D33" s="84"/>
      <c r="E33" s="84"/>
      <c r="F33" s="97"/>
      <c r="G33" s="89"/>
      <c r="H33" s="84"/>
      <c r="I33" s="84"/>
      <c r="J33" s="84"/>
      <c r="K33" s="84"/>
      <c r="L33" s="97"/>
      <c r="M33" s="89"/>
    </row>
    <row r="34" spans="1:13" x14ac:dyDescent="0.25">
      <c r="A34" s="86" t="s">
        <v>30</v>
      </c>
      <c r="B34" s="87" t="s">
        <v>39</v>
      </c>
      <c r="C34" s="88">
        <v>0</v>
      </c>
      <c r="D34" s="88">
        <v>0</v>
      </c>
      <c r="E34" s="88">
        <v>0</v>
      </c>
      <c r="F34" s="88">
        <v>0</v>
      </c>
      <c r="G34" s="89">
        <f t="shared" si="0"/>
        <v>0</v>
      </c>
      <c r="H34" s="88">
        <v>0</v>
      </c>
      <c r="I34" s="88">
        <v>0</v>
      </c>
      <c r="J34" s="88">
        <v>0</v>
      </c>
      <c r="K34" s="88">
        <v>0</v>
      </c>
      <c r="L34" s="88">
        <v>0</v>
      </c>
      <c r="M34" s="89">
        <f t="shared" ref="M34:M48" si="5">SUM(H34:L34)</f>
        <v>0</v>
      </c>
    </row>
    <row r="35" spans="1:13" x14ac:dyDescent="0.25">
      <c r="A35" s="86" t="s">
        <v>31</v>
      </c>
      <c r="B35" s="87" t="s">
        <v>40</v>
      </c>
      <c r="C35" s="88">
        <v>0</v>
      </c>
      <c r="D35" s="88">
        <f>D36</f>
        <v>0</v>
      </c>
      <c r="E35" s="88">
        <f>E36</f>
        <v>0</v>
      </c>
      <c r="F35" s="88">
        <f>F36</f>
        <v>0</v>
      </c>
      <c r="G35" s="89">
        <f t="shared" si="0"/>
        <v>0</v>
      </c>
      <c r="H35" s="88">
        <v>0</v>
      </c>
      <c r="I35" s="88">
        <f>I36</f>
        <v>0</v>
      </c>
      <c r="J35" s="88">
        <f>J36</f>
        <v>0</v>
      </c>
      <c r="K35" s="88">
        <f>K36</f>
        <v>0</v>
      </c>
      <c r="L35" s="88">
        <f>L36</f>
        <v>0</v>
      </c>
      <c r="M35" s="89">
        <f t="shared" si="5"/>
        <v>0</v>
      </c>
    </row>
    <row r="36" spans="1:13" x14ac:dyDescent="0.25">
      <c r="A36" s="98" t="s">
        <v>63</v>
      </c>
      <c r="B36" s="99" t="s">
        <v>56</v>
      </c>
      <c r="C36" s="88">
        <v>0</v>
      </c>
      <c r="D36" s="88">
        <v>0</v>
      </c>
      <c r="E36" s="88">
        <v>0</v>
      </c>
      <c r="F36" s="88">
        <v>0</v>
      </c>
      <c r="G36" s="89">
        <f t="shared" si="0"/>
        <v>0</v>
      </c>
      <c r="H36" s="88">
        <v>0</v>
      </c>
      <c r="I36" s="88">
        <v>0</v>
      </c>
      <c r="J36" s="88">
        <v>0</v>
      </c>
      <c r="K36" s="88">
        <v>0</v>
      </c>
      <c r="L36" s="88">
        <v>0</v>
      </c>
      <c r="M36" s="89">
        <f t="shared" si="5"/>
        <v>0</v>
      </c>
    </row>
    <row r="37" spans="1:13" x14ac:dyDescent="0.25">
      <c r="A37" s="86" t="s">
        <v>32</v>
      </c>
      <c r="B37" s="87" t="s">
        <v>41</v>
      </c>
      <c r="C37" s="88">
        <v>0</v>
      </c>
      <c r="D37" s="88">
        <v>0</v>
      </c>
      <c r="E37" s="88">
        <v>0</v>
      </c>
      <c r="F37" s="88">
        <v>0</v>
      </c>
      <c r="G37" s="89">
        <f t="shared" si="0"/>
        <v>0</v>
      </c>
      <c r="H37" s="88">
        <v>0</v>
      </c>
      <c r="I37" s="88">
        <v>0</v>
      </c>
      <c r="J37" s="88">
        <v>0</v>
      </c>
      <c r="K37" s="88">
        <v>0</v>
      </c>
      <c r="L37" s="88">
        <v>0</v>
      </c>
      <c r="M37" s="89">
        <f t="shared" si="5"/>
        <v>0</v>
      </c>
    </row>
    <row r="38" spans="1:13" x14ac:dyDescent="0.25">
      <c r="A38" s="86" t="s">
        <v>33</v>
      </c>
      <c r="B38" s="87" t="s">
        <v>42</v>
      </c>
      <c r="C38" s="88">
        <f>C39+C40+C41</f>
        <v>0</v>
      </c>
      <c r="D38" s="88">
        <f>D39+D40+D41</f>
        <v>0</v>
      </c>
      <c r="E38" s="88">
        <f>E39+E40+E41</f>
        <v>0</v>
      </c>
      <c r="F38" s="88">
        <f>F39+F40+F41</f>
        <v>0</v>
      </c>
      <c r="G38" s="89">
        <f t="shared" si="0"/>
        <v>0</v>
      </c>
      <c r="H38" s="88">
        <f>H39+H40+H41</f>
        <v>0</v>
      </c>
      <c r="I38" s="88">
        <f>I39+I40+I41</f>
        <v>0</v>
      </c>
      <c r="J38" s="88">
        <f>J39+J40+J41</f>
        <v>0</v>
      </c>
      <c r="K38" s="88">
        <f>K39+K40+K41</f>
        <v>0</v>
      </c>
      <c r="L38" s="88">
        <f>L39+L40+L41</f>
        <v>0</v>
      </c>
      <c r="M38" s="89">
        <f t="shared" si="5"/>
        <v>0</v>
      </c>
    </row>
    <row r="39" spans="1:13" ht="29.25" customHeight="1" x14ac:dyDescent="0.25">
      <c r="A39" s="98" t="s">
        <v>94</v>
      </c>
      <c r="B39" s="102" t="s">
        <v>60</v>
      </c>
      <c r="C39" s="88">
        <v>0</v>
      </c>
      <c r="D39" s="88">
        <v>0</v>
      </c>
      <c r="E39" s="88">
        <v>0</v>
      </c>
      <c r="F39" s="88">
        <v>0</v>
      </c>
      <c r="G39" s="89">
        <f t="shared" si="0"/>
        <v>0</v>
      </c>
      <c r="H39" s="88">
        <v>0</v>
      </c>
      <c r="I39" s="88">
        <v>0</v>
      </c>
      <c r="J39" s="88">
        <v>0</v>
      </c>
      <c r="K39" s="88">
        <v>0</v>
      </c>
      <c r="L39" s="88">
        <v>0</v>
      </c>
      <c r="M39" s="89">
        <f t="shared" si="5"/>
        <v>0</v>
      </c>
    </row>
    <row r="40" spans="1:13" x14ac:dyDescent="0.25">
      <c r="A40" s="98" t="s">
        <v>61</v>
      </c>
      <c r="B40" s="99" t="s">
        <v>59</v>
      </c>
      <c r="C40" s="88">
        <v>0</v>
      </c>
      <c r="D40" s="88">
        <v>0</v>
      </c>
      <c r="E40" s="88">
        <v>0</v>
      </c>
      <c r="F40" s="88">
        <v>0</v>
      </c>
      <c r="G40" s="89">
        <f t="shared" si="0"/>
        <v>0</v>
      </c>
      <c r="H40" s="88">
        <v>0</v>
      </c>
      <c r="I40" s="88">
        <v>0</v>
      </c>
      <c r="J40" s="88">
        <v>0</v>
      </c>
      <c r="K40" s="88">
        <v>0</v>
      </c>
      <c r="L40" s="88">
        <v>0</v>
      </c>
      <c r="M40" s="89">
        <f t="shared" si="5"/>
        <v>0</v>
      </c>
    </row>
    <row r="41" spans="1:13" x14ac:dyDescent="0.25">
      <c r="A41" s="98" t="s">
        <v>62</v>
      </c>
      <c r="B41" s="99" t="s">
        <v>58</v>
      </c>
      <c r="C41" s="88">
        <v>0</v>
      </c>
      <c r="D41" s="88">
        <v>0</v>
      </c>
      <c r="E41" s="88">
        <v>0</v>
      </c>
      <c r="F41" s="88">
        <v>0</v>
      </c>
      <c r="G41" s="89">
        <f t="shared" si="0"/>
        <v>0</v>
      </c>
      <c r="H41" s="88">
        <v>0</v>
      </c>
      <c r="I41" s="88">
        <v>0</v>
      </c>
      <c r="J41" s="88">
        <v>0</v>
      </c>
      <c r="K41" s="88">
        <v>0</v>
      </c>
      <c r="L41" s="88">
        <v>0</v>
      </c>
      <c r="M41" s="89">
        <f t="shared" si="5"/>
        <v>0</v>
      </c>
    </row>
    <row r="42" spans="1:13" x14ac:dyDescent="0.25">
      <c r="A42" s="86" t="s">
        <v>34</v>
      </c>
      <c r="B42" s="87" t="s">
        <v>43</v>
      </c>
      <c r="C42" s="88">
        <f>C43</f>
        <v>0</v>
      </c>
      <c r="D42" s="88">
        <f>D43</f>
        <v>0</v>
      </c>
      <c r="E42" s="88">
        <f>E43</f>
        <v>0</v>
      </c>
      <c r="F42" s="88">
        <f>F43</f>
        <v>0</v>
      </c>
      <c r="G42" s="89">
        <f t="shared" si="0"/>
        <v>0</v>
      </c>
      <c r="H42" s="88">
        <f>H43</f>
        <v>0</v>
      </c>
      <c r="I42" s="88">
        <f>I43</f>
        <v>0</v>
      </c>
      <c r="J42" s="88">
        <f>J43</f>
        <v>0</v>
      </c>
      <c r="K42" s="88">
        <f>K43</f>
        <v>0</v>
      </c>
      <c r="L42" s="88">
        <f>L43</f>
        <v>0</v>
      </c>
      <c r="M42" s="89">
        <f t="shared" si="5"/>
        <v>0</v>
      </c>
    </row>
    <row r="43" spans="1:13" x14ac:dyDescent="0.25">
      <c r="A43" s="98" t="s">
        <v>64</v>
      </c>
      <c r="B43" s="99" t="s">
        <v>57</v>
      </c>
      <c r="C43" s="88">
        <v>0</v>
      </c>
      <c r="D43" s="88">
        <v>0</v>
      </c>
      <c r="E43" s="88">
        <v>0</v>
      </c>
      <c r="F43" s="88">
        <v>0</v>
      </c>
      <c r="G43" s="89">
        <f t="shared" si="0"/>
        <v>0</v>
      </c>
      <c r="H43" s="88">
        <v>0</v>
      </c>
      <c r="I43" s="88">
        <v>0</v>
      </c>
      <c r="J43" s="88">
        <v>0</v>
      </c>
      <c r="K43" s="88">
        <v>0</v>
      </c>
      <c r="L43" s="88">
        <v>0</v>
      </c>
      <c r="M43" s="89">
        <f t="shared" si="5"/>
        <v>0</v>
      </c>
    </row>
    <row r="44" spans="1:13" x14ac:dyDescent="0.25">
      <c r="A44" s="86" t="s">
        <v>35</v>
      </c>
      <c r="B44" s="87" t="s">
        <v>44</v>
      </c>
      <c r="C44" s="88">
        <v>0</v>
      </c>
      <c r="D44" s="88">
        <v>0</v>
      </c>
      <c r="E44" s="88">
        <v>0</v>
      </c>
      <c r="F44" s="88">
        <v>0</v>
      </c>
      <c r="G44" s="89">
        <f t="shared" si="0"/>
        <v>0</v>
      </c>
      <c r="H44" s="88">
        <v>0</v>
      </c>
      <c r="I44" s="88">
        <v>0</v>
      </c>
      <c r="J44" s="88">
        <v>0</v>
      </c>
      <c r="K44" s="88">
        <v>0</v>
      </c>
      <c r="L44" s="88">
        <v>0</v>
      </c>
      <c r="M44" s="89">
        <f t="shared" si="5"/>
        <v>0</v>
      </c>
    </row>
    <row r="45" spans="1:13" x14ac:dyDescent="0.25">
      <c r="A45" s="86" t="s">
        <v>36</v>
      </c>
      <c r="B45" s="87" t="s">
        <v>45</v>
      </c>
      <c r="C45" s="88">
        <v>0</v>
      </c>
      <c r="D45" s="88">
        <v>0</v>
      </c>
      <c r="E45" s="88">
        <v>0</v>
      </c>
      <c r="F45" s="88">
        <v>0</v>
      </c>
      <c r="G45" s="89">
        <f t="shared" si="0"/>
        <v>0</v>
      </c>
      <c r="H45" s="88">
        <v>0</v>
      </c>
      <c r="I45" s="88">
        <v>0</v>
      </c>
      <c r="J45" s="88">
        <v>0</v>
      </c>
      <c r="K45" s="88">
        <v>0</v>
      </c>
      <c r="L45" s="88">
        <v>0</v>
      </c>
      <c r="M45" s="89">
        <f t="shared" si="5"/>
        <v>0</v>
      </c>
    </row>
    <row r="46" spans="1:13" x14ac:dyDescent="0.25">
      <c r="A46" s="86" t="s">
        <v>37</v>
      </c>
      <c r="B46" s="87" t="s">
        <v>46</v>
      </c>
      <c r="C46" s="88">
        <v>0</v>
      </c>
      <c r="D46" s="88">
        <v>0</v>
      </c>
      <c r="E46" s="88">
        <v>0</v>
      </c>
      <c r="F46" s="88">
        <v>0</v>
      </c>
      <c r="G46" s="89">
        <f t="shared" si="0"/>
        <v>0</v>
      </c>
      <c r="H46" s="88">
        <v>0</v>
      </c>
      <c r="I46" s="88">
        <v>0</v>
      </c>
      <c r="J46" s="88">
        <v>0</v>
      </c>
      <c r="K46" s="88">
        <v>0</v>
      </c>
      <c r="L46" s="88">
        <v>0</v>
      </c>
      <c r="M46" s="89">
        <f t="shared" si="5"/>
        <v>0</v>
      </c>
    </row>
    <row r="47" spans="1:13" x14ac:dyDescent="0.25">
      <c r="A47" s="86" t="s">
        <v>38</v>
      </c>
      <c r="B47" s="87" t="s">
        <v>47</v>
      </c>
      <c r="C47" s="88">
        <v>0</v>
      </c>
      <c r="D47" s="88">
        <v>0</v>
      </c>
      <c r="E47" s="88">
        <v>0</v>
      </c>
      <c r="F47" s="88">
        <v>0</v>
      </c>
      <c r="G47" s="89">
        <f t="shared" si="0"/>
        <v>0</v>
      </c>
      <c r="H47" s="88">
        <v>0</v>
      </c>
      <c r="I47" s="88">
        <v>0</v>
      </c>
      <c r="J47" s="88">
        <v>0</v>
      </c>
      <c r="K47" s="88">
        <v>0</v>
      </c>
      <c r="L47" s="88">
        <v>0</v>
      </c>
      <c r="M47" s="89">
        <f t="shared" si="5"/>
        <v>0</v>
      </c>
    </row>
    <row r="48" spans="1:13" ht="15.75" thickBot="1" x14ac:dyDescent="0.3">
      <c r="A48" s="90" t="s">
        <v>147</v>
      </c>
      <c r="B48" s="91" t="s">
        <v>48</v>
      </c>
      <c r="C48" s="88">
        <v>0</v>
      </c>
      <c r="D48" s="88">
        <v>0</v>
      </c>
      <c r="E48" s="88">
        <v>0</v>
      </c>
      <c r="F48" s="88">
        <v>0</v>
      </c>
      <c r="G48" s="89">
        <f t="shared" si="0"/>
        <v>0</v>
      </c>
      <c r="H48" s="88">
        <v>0</v>
      </c>
      <c r="I48" s="88">
        <v>0</v>
      </c>
      <c r="J48" s="88">
        <v>0</v>
      </c>
      <c r="K48" s="88">
        <v>0</v>
      </c>
      <c r="L48" s="88">
        <v>0</v>
      </c>
      <c r="M48" s="89">
        <f t="shared" si="5"/>
        <v>0</v>
      </c>
    </row>
    <row r="49" spans="1:13" ht="15.75" thickBot="1" x14ac:dyDescent="0.3">
      <c r="A49" s="93" t="s">
        <v>49</v>
      </c>
      <c r="B49" s="94" t="s">
        <v>50</v>
      </c>
      <c r="C49" s="95">
        <f t="shared" ref="C49:M49" si="6">C34+C35+C37+C38+C42+C44+C45+C46+C47+C48</f>
        <v>0</v>
      </c>
      <c r="D49" s="95">
        <f t="shared" si="6"/>
        <v>0</v>
      </c>
      <c r="E49" s="95">
        <f t="shared" si="6"/>
        <v>0</v>
      </c>
      <c r="F49" s="95">
        <f t="shared" si="6"/>
        <v>0</v>
      </c>
      <c r="G49" s="96">
        <f t="shared" si="6"/>
        <v>0</v>
      </c>
      <c r="H49" s="95">
        <f t="shared" si="6"/>
        <v>0</v>
      </c>
      <c r="I49" s="95">
        <f t="shared" si="6"/>
        <v>0</v>
      </c>
      <c r="J49" s="95">
        <f t="shared" si="6"/>
        <v>0</v>
      </c>
      <c r="K49" s="95">
        <f t="shared" si="6"/>
        <v>0</v>
      </c>
      <c r="L49" s="95">
        <f t="shared" si="6"/>
        <v>0</v>
      </c>
      <c r="M49" s="96">
        <f t="shared" si="6"/>
        <v>0</v>
      </c>
    </row>
    <row r="50" spans="1:13" x14ac:dyDescent="0.25">
      <c r="A50" s="82"/>
      <c r="B50" s="83"/>
      <c r="C50" s="84"/>
      <c r="D50" s="84"/>
      <c r="E50" s="84"/>
      <c r="F50" s="97"/>
      <c r="G50" s="89"/>
      <c r="H50" s="84"/>
      <c r="I50" s="84"/>
      <c r="J50" s="84"/>
      <c r="K50" s="84"/>
      <c r="L50" s="97"/>
      <c r="M50" s="89"/>
    </row>
    <row r="51" spans="1:13" x14ac:dyDescent="0.25">
      <c r="A51" s="86" t="s">
        <v>65</v>
      </c>
      <c r="B51" s="87" t="s">
        <v>70</v>
      </c>
      <c r="C51" s="88">
        <v>0</v>
      </c>
      <c r="D51" s="88">
        <v>0</v>
      </c>
      <c r="E51" s="88">
        <v>0</v>
      </c>
      <c r="F51" s="88">
        <v>0</v>
      </c>
      <c r="G51" s="89">
        <f t="shared" si="0"/>
        <v>0</v>
      </c>
      <c r="H51" s="88">
        <v>0</v>
      </c>
      <c r="I51" s="88">
        <v>0</v>
      </c>
      <c r="J51" s="88">
        <v>0</v>
      </c>
      <c r="K51" s="88">
        <v>0</v>
      </c>
      <c r="L51" s="88">
        <v>0</v>
      </c>
      <c r="M51" s="89">
        <f t="shared" ref="M51:M53" si="7">SUM(H51:L51)</f>
        <v>0</v>
      </c>
    </row>
    <row r="52" spans="1:13" x14ac:dyDescent="0.25">
      <c r="A52" s="86" t="s">
        <v>66</v>
      </c>
      <c r="B52" s="87" t="s">
        <v>109</v>
      </c>
      <c r="C52" s="88">
        <v>0</v>
      </c>
      <c r="D52" s="88">
        <v>0</v>
      </c>
      <c r="E52" s="88">
        <v>0</v>
      </c>
      <c r="F52" s="88">
        <v>0</v>
      </c>
      <c r="G52" s="89">
        <f t="shared" si="0"/>
        <v>0</v>
      </c>
      <c r="H52" s="88">
        <v>0</v>
      </c>
      <c r="I52" s="88">
        <v>0</v>
      </c>
      <c r="J52" s="88">
        <v>0</v>
      </c>
      <c r="K52" s="88">
        <v>0</v>
      </c>
      <c r="L52" s="88">
        <v>0</v>
      </c>
      <c r="M52" s="89">
        <f t="shared" si="7"/>
        <v>0</v>
      </c>
    </row>
    <row r="53" spans="1:13" ht="15.75" thickBot="1" x14ac:dyDescent="0.3">
      <c r="A53" s="90" t="s">
        <v>67</v>
      </c>
      <c r="B53" s="91" t="s">
        <v>71</v>
      </c>
      <c r="C53" s="88">
        <v>0</v>
      </c>
      <c r="D53" s="88">
        <v>0</v>
      </c>
      <c r="E53" s="88">
        <v>0</v>
      </c>
      <c r="F53" s="88">
        <v>0</v>
      </c>
      <c r="G53" s="89">
        <f t="shared" si="0"/>
        <v>0</v>
      </c>
      <c r="H53" s="88">
        <v>0</v>
      </c>
      <c r="I53" s="88">
        <v>0</v>
      </c>
      <c r="J53" s="88">
        <v>0</v>
      </c>
      <c r="K53" s="88">
        <v>0</v>
      </c>
      <c r="L53" s="88">
        <v>0</v>
      </c>
      <c r="M53" s="89">
        <f t="shared" si="7"/>
        <v>0</v>
      </c>
    </row>
    <row r="54" spans="1:13" ht="15.75" thickBot="1" x14ac:dyDescent="0.3">
      <c r="A54" s="93" t="s">
        <v>68</v>
      </c>
      <c r="B54" s="94" t="s">
        <v>69</v>
      </c>
      <c r="C54" s="95">
        <f t="shared" ref="C54:M54" si="8">SUM(C51:C53)</f>
        <v>0</v>
      </c>
      <c r="D54" s="95">
        <f t="shared" si="8"/>
        <v>0</v>
      </c>
      <c r="E54" s="95">
        <f t="shared" si="8"/>
        <v>0</v>
      </c>
      <c r="F54" s="95">
        <f t="shared" si="8"/>
        <v>0</v>
      </c>
      <c r="G54" s="96">
        <f t="shared" si="8"/>
        <v>0</v>
      </c>
      <c r="H54" s="95">
        <f t="shared" si="8"/>
        <v>0</v>
      </c>
      <c r="I54" s="95">
        <f t="shared" si="8"/>
        <v>0</v>
      </c>
      <c r="J54" s="95">
        <f t="shared" si="8"/>
        <v>0</v>
      </c>
      <c r="K54" s="95">
        <f t="shared" si="8"/>
        <v>0</v>
      </c>
      <c r="L54" s="95">
        <f t="shared" si="8"/>
        <v>0</v>
      </c>
      <c r="M54" s="96">
        <f t="shared" si="8"/>
        <v>0</v>
      </c>
    </row>
    <row r="55" spans="1:13" ht="15.75" thickBot="1" x14ac:dyDescent="0.3">
      <c r="A55" s="103"/>
      <c r="B55" s="104"/>
      <c r="C55" s="105"/>
      <c r="D55" s="105"/>
      <c r="E55" s="105"/>
      <c r="F55" s="106"/>
      <c r="G55" s="89"/>
      <c r="H55" s="105"/>
      <c r="I55" s="105"/>
      <c r="J55" s="105"/>
      <c r="K55" s="105"/>
      <c r="L55" s="106"/>
      <c r="M55" s="89"/>
    </row>
    <row r="56" spans="1:13" ht="16.5" thickBot="1" x14ac:dyDescent="0.3">
      <c r="A56" s="147" t="s">
        <v>106</v>
      </c>
      <c r="B56" s="148"/>
      <c r="C56" s="107">
        <f t="shared" ref="C56:M56" si="9">C17+C32+C49+C54</f>
        <v>3000</v>
      </c>
      <c r="D56" s="107">
        <f t="shared" si="9"/>
        <v>0</v>
      </c>
      <c r="E56" s="107">
        <f t="shared" si="9"/>
        <v>2000</v>
      </c>
      <c r="F56" s="107">
        <f t="shared" si="9"/>
        <v>0</v>
      </c>
      <c r="G56" s="108">
        <f t="shared" si="9"/>
        <v>5000</v>
      </c>
      <c r="H56" s="107">
        <f t="shared" si="9"/>
        <v>3000</v>
      </c>
      <c r="I56" s="107">
        <f t="shared" si="9"/>
        <v>0</v>
      </c>
      <c r="J56" s="107">
        <f t="shared" si="9"/>
        <v>2000</v>
      </c>
      <c r="K56" s="107">
        <f t="shared" si="9"/>
        <v>951</v>
      </c>
      <c r="L56" s="107">
        <f t="shared" si="9"/>
        <v>0</v>
      </c>
      <c r="M56" s="108">
        <f t="shared" si="9"/>
        <v>5951</v>
      </c>
    </row>
    <row r="57" spans="1:13" x14ac:dyDescent="0.25">
      <c r="A57" s="82"/>
      <c r="B57" s="83"/>
      <c r="C57" s="84"/>
      <c r="D57" s="84"/>
      <c r="E57" s="84"/>
      <c r="F57" s="97"/>
      <c r="G57" s="89"/>
      <c r="H57" s="84"/>
      <c r="I57" s="84"/>
      <c r="J57" s="84"/>
      <c r="K57" s="84"/>
      <c r="L57" s="97"/>
      <c r="M57" s="89"/>
    </row>
    <row r="58" spans="1:13" x14ac:dyDescent="0.25">
      <c r="A58" s="86" t="s">
        <v>72</v>
      </c>
      <c r="B58" s="87" t="s">
        <v>83</v>
      </c>
      <c r="C58" s="88">
        <v>0</v>
      </c>
      <c r="D58" s="88">
        <v>0</v>
      </c>
      <c r="E58" s="88">
        <v>0</v>
      </c>
      <c r="F58" s="88">
        <v>0</v>
      </c>
      <c r="G58" s="89">
        <f t="shared" si="0"/>
        <v>0</v>
      </c>
      <c r="H58" s="88">
        <v>0</v>
      </c>
      <c r="I58" s="88">
        <v>0</v>
      </c>
      <c r="J58" s="88">
        <v>0</v>
      </c>
      <c r="K58" s="88">
        <v>0</v>
      </c>
      <c r="L58" s="88">
        <v>0</v>
      </c>
      <c r="M58" s="89">
        <f t="shared" ref="M58:M67" si="10">SUM(H58:L58)</f>
        <v>0</v>
      </c>
    </row>
    <row r="59" spans="1:13" x14ac:dyDescent="0.25">
      <c r="A59" s="86" t="s">
        <v>73</v>
      </c>
      <c r="B59" s="87" t="s">
        <v>84</v>
      </c>
      <c r="C59" s="88">
        <v>0</v>
      </c>
      <c r="D59" s="88">
        <v>0</v>
      </c>
      <c r="E59" s="88">
        <v>0</v>
      </c>
      <c r="F59" s="88">
        <v>0</v>
      </c>
      <c r="G59" s="89">
        <f t="shared" si="0"/>
        <v>0</v>
      </c>
      <c r="H59" s="88">
        <v>0</v>
      </c>
      <c r="I59" s="88">
        <v>0</v>
      </c>
      <c r="J59" s="88">
        <v>0</v>
      </c>
      <c r="K59" s="88">
        <v>0</v>
      </c>
      <c r="L59" s="88">
        <v>0</v>
      </c>
      <c r="M59" s="89">
        <f t="shared" si="10"/>
        <v>0</v>
      </c>
    </row>
    <row r="60" spans="1:13" x14ac:dyDescent="0.25">
      <c r="A60" s="86" t="s">
        <v>74</v>
      </c>
      <c r="B60" s="87" t="s">
        <v>85</v>
      </c>
      <c r="C60" s="88">
        <v>0</v>
      </c>
      <c r="D60" s="88">
        <v>0</v>
      </c>
      <c r="E60" s="88">
        <v>0</v>
      </c>
      <c r="F60" s="88">
        <v>0</v>
      </c>
      <c r="G60" s="89">
        <f t="shared" si="0"/>
        <v>0</v>
      </c>
      <c r="H60" s="88">
        <v>0</v>
      </c>
      <c r="I60" s="88">
        <v>0</v>
      </c>
      <c r="J60" s="88">
        <v>0</v>
      </c>
      <c r="K60" s="88">
        <v>0</v>
      </c>
      <c r="L60" s="88">
        <v>0</v>
      </c>
      <c r="M60" s="89">
        <f t="shared" si="10"/>
        <v>0</v>
      </c>
    </row>
    <row r="61" spans="1:13" x14ac:dyDescent="0.25">
      <c r="A61" s="86" t="s">
        <v>75</v>
      </c>
      <c r="B61" s="87" t="s">
        <v>86</v>
      </c>
      <c r="C61" s="88">
        <v>0</v>
      </c>
      <c r="D61" s="88">
        <v>0</v>
      </c>
      <c r="E61" s="88">
        <v>0</v>
      </c>
      <c r="F61" s="88">
        <v>0</v>
      </c>
      <c r="G61" s="89">
        <f t="shared" si="0"/>
        <v>0</v>
      </c>
      <c r="H61" s="88">
        <v>0</v>
      </c>
      <c r="I61" s="88">
        <v>0</v>
      </c>
      <c r="J61" s="88">
        <v>0</v>
      </c>
      <c r="K61" s="88">
        <v>0</v>
      </c>
      <c r="L61" s="88">
        <v>0</v>
      </c>
      <c r="M61" s="89">
        <f t="shared" si="10"/>
        <v>0</v>
      </c>
    </row>
    <row r="62" spans="1:13" x14ac:dyDescent="0.25">
      <c r="A62" s="86" t="s">
        <v>76</v>
      </c>
      <c r="B62" s="87" t="s">
        <v>87</v>
      </c>
      <c r="C62" s="88">
        <v>0</v>
      </c>
      <c r="D62" s="88">
        <v>0</v>
      </c>
      <c r="E62" s="88">
        <v>0</v>
      </c>
      <c r="F62" s="88">
        <v>0</v>
      </c>
      <c r="G62" s="89">
        <f t="shared" si="0"/>
        <v>0</v>
      </c>
      <c r="H62" s="88">
        <v>0</v>
      </c>
      <c r="I62" s="88">
        <v>0</v>
      </c>
      <c r="J62" s="88">
        <v>0</v>
      </c>
      <c r="K62" s="88">
        <v>0</v>
      </c>
      <c r="L62" s="88">
        <v>0</v>
      </c>
      <c r="M62" s="89">
        <f t="shared" si="10"/>
        <v>0</v>
      </c>
    </row>
    <row r="63" spans="1:13" x14ac:dyDescent="0.25">
      <c r="A63" s="86" t="s">
        <v>77</v>
      </c>
      <c r="B63" s="87" t="s">
        <v>90</v>
      </c>
      <c r="C63" s="88">
        <v>0</v>
      </c>
      <c r="D63" s="88">
        <v>0</v>
      </c>
      <c r="E63" s="88">
        <v>0</v>
      </c>
      <c r="F63" s="88">
        <v>87155</v>
      </c>
      <c r="G63" s="89">
        <f t="shared" si="0"/>
        <v>87155</v>
      </c>
      <c r="H63" s="88">
        <v>0</v>
      </c>
      <c r="I63" s="88">
        <v>0</v>
      </c>
      <c r="J63" s="88">
        <v>0</v>
      </c>
      <c r="K63" s="88">
        <v>0</v>
      </c>
      <c r="L63" s="88">
        <v>89652</v>
      </c>
      <c r="M63" s="89">
        <f t="shared" si="10"/>
        <v>89652</v>
      </c>
    </row>
    <row r="64" spans="1:13" x14ac:dyDescent="0.25">
      <c r="A64" s="86" t="s">
        <v>78</v>
      </c>
      <c r="B64" s="87" t="s">
        <v>88</v>
      </c>
      <c r="C64" s="88">
        <v>0</v>
      </c>
      <c r="D64" s="88">
        <v>0</v>
      </c>
      <c r="E64" s="88">
        <v>0</v>
      </c>
      <c r="F64" s="88">
        <v>0</v>
      </c>
      <c r="G64" s="89">
        <f t="shared" si="0"/>
        <v>0</v>
      </c>
      <c r="H64" s="88">
        <v>0</v>
      </c>
      <c r="I64" s="88">
        <v>0</v>
      </c>
      <c r="J64" s="88">
        <v>0</v>
      </c>
      <c r="K64" s="88">
        <v>0</v>
      </c>
      <c r="L64" s="88">
        <v>0</v>
      </c>
      <c r="M64" s="89">
        <f t="shared" si="10"/>
        <v>0</v>
      </c>
    </row>
    <row r="65" spans="1:13" x14ac:dyDescent="0.25">
      <c r="A65" s="86" t="s">
        <v>79</v>
      </c>
      <c r="B65" s="87" t="s">
        <v>89</v>
      </c>
      <c r="C65" s="88">
        <v>0</v>
      </c>
      <c r="D65" s="88">
        <v>0</v>
      </c>
      <c r="E65" s="88">
        <v>0</v>
      </c>
      <c r="F65" s="88">
        <v>0</v>
      </c>
      <c r="G65" s="89">
        <f t="shared" si="0"/>
        <v>0</v>
      </c>
      <c r="H65" s="88">
        <v>0</v>
      </c>
      <c r="I65" s="88">
        <v>0</v>
      </c>
      <c r="J65" s="88">
        <v>0</v>
      </c>
      <c r="K65" s="88">
        <v>0</v>
      </c>
      <c r="L65" s="88">
        <v>0</v>
      </c>
      <c r="M65" s="89">
        <f t="shared" si="10"/>
        <v>0</v>
      </c>
    </row>
    <row r="66" spans="1:13" x14ac:dyDescent="0.25">
      <c r="A66" s="86" t="s">
        <v>80</v>
      </c>
      <c r="B66" s="87" t="s">
        <v>82</v>
      </c>
      <c r="C66" s="88">
        <v>0</v>
      </c>
      <c r="D66" s="88">
        <v>0</v>
      </c>
      <c r="E66" s="88">
        <v>0</v>
      </c>
      <c r="F66" s="88">
        <v>0</v>
      </c>
      <c r="G66" s="89">
        <f t="shared" si="0"/>
        <v>0</v>
      </c>
      <c r="H66" s="88">
        <v>0</v>
      </c>
      <c r="I66" s="88">
        <v>0</v>
      </c>
      <c r="J66" s="88">
        <v>0</v>
      </c>
      <c r="K66" s="88">
        <v>0</v>
      </c>
      <c r="L66" s="88">
        <v>0</v>
      </c>
      <c r="M66" s="89">
        <f t="shared" si="10"/>
        <v>0</v>
      </c>
    </row>
    <row r="67" spans="1:13" ht="15.75" thickBot="1" x14ac:dyDescent="0.3">
      <c r="A67" s="90" t="s">
        <v>81</v>
      </c>
      <c r="B67" s="91" t="s">
        <v>107</v>
      </c>
      <c r="C67" s="88">
        <v>0</v>
      </c>
      <c r="D67" s="88">
        <v>0</v>
      </c>
      <c r="E67" s="88">
        <v>0</v>
      </c>
      <c r="F67" s="88">
        <v>0</v>
      </c>
      <c r="G67" s="89">
        <f t="shared" si="0"/>
        <v>0</v>
      </c>
      <c r="H67" s="88">
        <v>0</v>
      </c>
      <c r="I67" s="88">
        <v>0</v>
      </c>
      <c r="J67" s="88">
        <v>0</v>
      </c>
      <c r="K67" s="88">
        <v>0</v>
      </c>
      <c r="L67" s="88">
        <v>0</v>
      </c>
      <c r="M67" s="89">
        <f t="shared" si="10"/>
        <v>0</v>
      </c>
    </row>
    <row r="68" spans="1:13" ht="15.75" thickBot="1" x14ac:dyDescent="0.3">
      <c r="A68" s="93" t="s">
        <v>91</v>
      </c>
      <c r="B68" s="94" t="s">
        <v>92</v>
      </c>
      <c r="C68" s="95">
        <f t="shared" ref="C68:M68" si="11">SUM(C58:C67)</f>
        <v>0</v>
      </c>
      <c r="D68" s="95">
        <f t="shared" si="11"/>
        <v>0</v>
      </c>
      <c r="E68" s="95">
        <f t="shared" si="11"/>
        <v>0</v>
      </c>
      <c r="F68" s="95">
        <f t="shared" si="11"/>
        <v>87155</v>
      </c>
      <c r="G68" s="96">
        <f t="shared" si="11"/>
        <v>87155</v>
      </c>
      <c r="H68" s="95">
        <f t="shared" si="11"/>
        <v>0</v>
      </c>
      <c r="I68" s="95">
        <f t="shared" si="11"/>
        <v>0</v>
      </c>
      <c r="J68" s="95">
        <f t="shared" si="11"/>
        <v>0</v>
      </c>
      <c r="K68" s="95">
        <f t="shared" si="11"/>
        <v>0</v>
      </c>
      <c r="L68" s="95">
        <f t="shared" si="11"/>
        <v>89652</v>
      </c>
      <c r="M68" s="96">
        <f t="shared" si="11"/>
        <v>89652</v>
      </c>
    </row>
    <row r="69" spans="1:13" ht="15.75" thickBot="1" x14ac:dyDescent="0.3">
      <c r="A69" s="103"/>
      <c r="B69" s="104"/>
      <c r="C69" s="105"/>
      <c r="D69" s="105"/>
      <c r="E69" s="105"/>
      <c r="F69" s="106"/>
      <c r="G69" s="89"/>
      <c r="H69" s="105"/>
      <c r="I69" s="105"/>
      <c r="J69" s="105"/>
      <c r="K69" s="105"/>
      <c r="L69" s="106"/>
      <c r="M69" s="89"/>
    </row>
    <row r="70" spans="1:13" ht="16.5" thickBot="1" x14ac:dyDescent="0.3">
      <c r="A70" s="147" t="s">
        <v>93</v>
      </c>
      <c r="B70" s="148"/>
      <c r="C70" s="107">
        <f t="shared" ref="C70:M70" si="12">C56+C68</f>
        <v>3000</v>
      </c>
      <c r="D70" s="107">
        <f t="shared" si="12"/>
        <v>0</v>
      </c>
      <c r="E70" s="107">
        <f t="shared" si="12"/>
        <v>2000</v>
      </c>
      <c r="F70" s="107">
        <f t="shared" si="12"/>
        <v>87155</v>
      </c>
      <c r="G70" s="108">
        <f t="shared" si="12"/>
        <v>92155</v>
      </c>
      <c r="H70" s="107">
        <f t="shared" si="12"/>
        <v>3000</v>
      </c>
      <c r="I70" s="107">
        <f t="shared" si="12"/>
        <v>0</v>
      </c>
      <c r="J70" s="107">
        <f t="shared" si="12"/>
        <v>2000</v>
      </c>
      <c r="K70" s="107">
        <f t="shared" si="12"/>
        <v>951</v>
      </c>
      <c r="L70" s="107">
        <f t="shared" si="12"/>
        <v>89652</v>
      </c>
      <c r="M70" s="108">
        <f t="shared" si="12"/>
        <v>95603</v>
      </c>
    </row>
    <row r="71" spans="1:13" x14ac:dyDescent="0.25">
      <c r="A71" s="74"/>
    </row>
  </sheetData>
  <mergeCells count="8">
    <mergeCell ref="A56:B56"/>
    <mergeCell ref="A70:B70"/>
    <mergeCell ref="A3:M3"/>
    <mergeCell ref="A2:M2"/>
    <mergeCell ref="B5:B6"/>
    <mergeCell ref="A5:A6"/>
    <mergeCell ref="C5:G5"/>
    <mergeCell ref="H5:M5"/>
  </mergeCells>
  <pageMargins left="0.70866141732283472" right="0.70866141732283472" top="0.74803149606299213" bottom="0.74803149606299213" header="0.31496062992125984" footer="0.31496062992125984"/>
  <pageSetup paperSize="9" scale="61" orientation="landscape" r:id="rId1"/>
  <rowBreaks count="1" manualBreakCount="1">
    <brk id="35" max="12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5EA3F3-A302-433F-BF2C-3F1C1F9C5D96}">
  <sheetPr codeName="Munka7"/>
  <dimension ref="A1:L71"/>
  <sheetViews>
    <sheetView topLeftCell="A40" zoomScale="85" zoomScaleNormal="85" workbookViewId="0">
      <selection activeCell="K64" sqref="K64"/>
    </sheetView>
  </sheetViews>
  <sheetFormatPr defaultRowHeight="15" x14ac:dyDescent="0.25"/>
  <cols>
    <col min="1" max="1" width="9.85546875" customWidth="1"/>
    <col min="2" max="2" width="44.140625" customWidth="1"/>
    <col min="3" max="3" width="13.85546875" style="75" customWidth="1"/>
    <col min="4" max="4" width="11.7109375" style="75" customWidth="1"/>
    <col min="5" max="5" width="11" style="75" customWidth="1"/>
    <col min="6" max="6" width="11.7109375" style="75" customWidth="1"/>
    <col min="7" max="7" width="10.5703125" style="75" customWidth="1"/>
    <col min="8" max="8" width="13.85546875" style="75" customWidth="1"/>
    <col min="9" max="9" width="11.7109375" style="75" customWidth="1"/>
    <col min="10" max="10" width="11" style="75" customWidth="1"/>
    <col min="11" max="11" width="11.7109375" style="75" customWidth="1"/>
    <col min="12" max="12" width="10.5703125" style="75" customWidth="1"/>
  </cols>
  <sheetData>
    <row r="1" spans="1:12" x14ac:dyDescent="0.25">
      <c r="G1" s="76"/>
      <c r="L1" s="76" t="s">
        <v>185</v>
      </c>
    </row>
    <row r="2" spans="1:12" x14ac:dyDescent="0.25">
      <c r="A2" s="146" t="s">
        <v>181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</row>
    <row r="3" spans="1:12" x14ac:dyDescent="0.25">
      <c r="A3" s="146" t="s">
        <v>119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</row>
    <row r="4" spans="1:12" ht="15.75" thickBot="1" x14ac:dyDescent="0.3">
      <c r="A4" s="109"/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77" t="s">
        <v>104</v>
      </c>
    </row>
    <row r="5" spans="1:12" ht="15.75" thickBot="1" x14ac:dyDescent="0.3">
      <c r="A5" s="151" t="s">
        <v>2</v>
      </c>
      <c r="B5" s="149" t="s">
        <v>0</v>
      </c>
      <c r="C5" s="153" t="s">
        <v>142</v>
      </c>
      <c r="D5" s="154"/>
      <c r="E5" s="154"/>
      <c r="F5" s="154"/>
      <c r="G5" s="155"/>
      <c r="H5" s="153" t="s">
        <v>143</v>
      </c>
      <c r="I5" s="154"/>
      <c r="J5" s="154"/>
      <c r="K5" s="154"/>
      <c r="L5" s="155"/>
    </row>
    <row r="6" spans="1:12" ht="61.5" customHeight="1" thickBot="1" x14ac:dyDescent="0.3">
      <c r="A6" s="152"/>
      <c r="B6" s="150"/>
      <c r="C6" s="110" t="s">
        <v>182</v>
      </c>
      <c r="D6" s="79" t="s">
        <v>183</v>
      </c>
      <c r="E6" s="79" t="s">
        <v>184</v>
      </c>
      <c r="F6" s="80" t="s">
        <v>171</v>
      </c>
      <c r="G6" s="81" t="s">
        <v>1</v>
      </c>
      <c r="H6" s="78" t="s">
        <v>182</v>
      </c>
      <c r="I6" s="79" t="s">
        <v>183</v>
      </c>
      <c r="J6" s="79" t="s">
        <v>184</v>
      </c>
      <c r="K6" s="80" t="s">
        <v>171</v>
      </c>
      <c r="L6" s="81" t="s">
        <v>1</v>
      </c>
    </row>
    <row r="7" spans="1:12" x14ac:dyDescent="0.25">
      <c r="A7" s="82" t="s">
        <v>3</v>
      </c>
      <c r="B7" s="83" t="s">
        <v>4</v>
      </c>
      <c r="C7" s="88">
        <v>0</v>
      </c>
      <c r="D7" s="88">
        <v>0</v>
      </c>
      <c r="E7" s="88">
        <v>0</v>
      </c>
      <c r="F7" s="88">
        <v>0</v>
      </c>
      <c r="G7" s="116">
        <f t="shared" ref="G7:G17" si="0">SUM(C7:F7)</f>
        <v>0</v>
      </c>
      <c r="H7" s="88">
        <v>0</v>
      </c>
      <c r="I7" s="88">
        <v>0</v>
      </c>
      <c r="J7" s="88">
        <v>0</v>
      </c>
      <c r="K7" s="88">
        <v>0</v>
      </c>
      <c r="L7" s="116">
        <f t="shared" ref="L7:L17" si="1">SUM(H7:K7)</f>
        <v>0</v>
      </c>
    </row>
    <row r="8" spans="1:12" x14ac:dyDescent="0.25">
      <c r="A8" s="86" t="s">
        <v>5</v>
      </c>
      <c r="B8" s="87" t="s">
        <v>108</v>
      </c>
      <c r="C8" s="88">
        <v>0</v>
      </c>
      <c r="D8" s="88">
        <v>0</v>
      </c>
      <c r="E8" s="88">
        <v>0</v>
      </c>
      <c r="F8" s="88">
        <v>0</v>
      </c>
      <c r="G8" s="85">
        <f t="shared" si="0"/>
        <v>0</v>
      </c>
      <c r="H8" s="88">
        <v>0</v>
      </c>
      <c r="I8" s="88">
        <v>0</v>
      </c>
      <c r="J8" s="88">
        <v>0</v>
      </c>
      <c r="K8" s="88">
        <v>0</v>
      </c>
      <c r="L8" s="85">
        <f t="shared" si="1"/>
        <v>0</v>
      </c>
    </row>
    <row r="9" spans="1:12" x14ac:dyDescent="0.25">
      <c r="A9" s="86" t="s">
        <v>7</v>
      </c>
      <c r="B9" s="87" t="s">
        <v>8</v>
      </c>
      <c r="C9" s="88">
        <v>0</v>
      </c>
      <c r="D9" s="88">
        <v>0</v>
      </c>
      <c r="E9" s="88">
        <v>0</v>
      </c>
      <c r="F9" s="88">
        <v>0</v>
      </c>
      <c r="G9" s="85">
        <f t="shared" si="0"/>
        <v>0</v>
      </c>
      <c r="H9" s="88">
        <v>0</v>
      </c>
      <c r="I9" s="88">
        <v>0</v>
      </c>
      <c r="J9" s="88">
        <v>0</v>
      </c>
      <c r="K9" s="88">
        <v>0</v>
      </c>
      <c r="L9" s="85">
        <f t="shared" si="1"/>
        <v>0</v>
      </c>
    </row>
    <row r="10" spans="1:12" x14ac:dyDescent="0.25">
      <c r="A10" s="86" t="s">
        <v>9</v>
      </c>
      <c r="B10" s="87" t="s">
        <v>10</v>
      </c>
      <c r="C10" s="88">
        <v>0</v>
      </c>
      <c r="D10" s="88">
        <v>0</v>
      </c>
      <c r="E10" s="88">
        <v>0</v>
      </c>
      <c r="F10" s="88">
        <v>0</v>
      </c>
      <c r="G10" s="85">
        <f t="shared" si="0"/>
        <v>0</v>
      </c>
      <c r="H10" s="88">
        <v>0</v>
      </c>
      <c r="I10" s="88">
        <v>0</v>
      </c>
      <c r="J10" s="88">
        <v>0</v>
      </c>
      <c r="K10" s="88">
        <v>0</v>
      </c>
      <c r="L10" s="85">
        <f t="shared" si="1"/>
        <v>0</v>
      </c>
    </row>
    <row r="11" spans="1:12" x14ac:dyDescent="0.25">
      <c r="A11" s="86" t="s">
        <v>11</v>
      </c>
      <c r="B11" s="87" t="s">
        <v>12</v>
      </c>
      <c r="C11" s="88">
        <v>0</v>
      </c>
      <c r="D11" s="88">
        <v>0</v>
      </c>
      <c r="E11" s="88">
        <v>0</v>
      </c>
      <c r="F11" s="88">
        <v>0</v>
      </c>
      <c r="G11" s="85">
        <f t="shared" si="0"/>
        <v>0</v>
      </c>
      <c r="H11" s="88">
        <v>0</v>
      </c>
      <c r="I11" s="88">
        <v>0</v>
      </c>
      <c r="J11" s="88">
        <v>0</v>
      </c>
      <c r="K11" s="88">
        <v>0</v>
      </c>
      <c r="L11" s="85">
        <f t="shared" si="1"/>
        <v>0</v>
      </c>
    </row>
    <row r="12" spans="1:12" x14ac:dyDescent="0.25">
      <c r="A12" s="90" t="s">
        <v>13</v>
      </c>
      <c r="B12" s="91" t="s">
        <v>14</v>
      </c>
      <c r="C12" s="88">
        <v>0</v>
      </c>
      <c r="D12" s="88">
        <v>0</v>
      </c>
      <c r="E12" s="88">
        <v>0</v>
      </c>
      <c r="F12" s="88">
        <v>0</v>
      </c>
      <c r="G12" s="85">
        <f t="shared" si="0"/>
        <v>0</v>
      </c>
      <c r="H12" s="88">
        <v>0</v>
      </c>
      <c r="I12" s="88">
        <v>0</v>
      </c>
      <c r="J12" s="88">
        <v>0</v>
      </c>
      <c r="K12" s="88">
        <v>0</v>
      </c>
      <c r="L12" s="85">
        <f t="shared" si="1"/>
        <v>0</v>
      </c>
    </row>
    <row r="13" spans="1:12" x14ac:dyDescent="0.25">
      <c r="A13" s="13" t="s">
        <v>124</v>
      </c>
      <c r="B13" s="14" t="s">
        <v>125</v>
      </c>
      <c r="C13" s="88">
        <v>0</v>
      </c>
      <c r="D13" s="88">
        <v>0</v>
      </c>
      <c r="E13" s="88">
        <v>0</v>
      </c>
      <c r="F13" s="88">
        <v>0</v>
      </c>
      <c r="G13" s="85">
        <f t="shared" si="0"/>
        <v>0</v>
      </c>
      <c r="H13" s="88">
        <v>0</v>
      </c>
      <c r="I13" s="88">
        <v>0</v>
      </c>
      <c r="J13" s="88">
        <v>0</v>
      </c>
      <c r="K13" s="88">
        <v>0</v>
      </c>
      <c r="L13" s="85">
        <f t="shared" si="1"/>
        <v>0</v>
      </c>
    </row>
    <row r="14" spans="1:12" x14ac:dyDescent="0.25">
      <c r="A14" s="13" t="s">
        <v>126</v>
      </c>
      <c r="B14" s="14" t="s">
        <v>130</v>
      </c>
      <c r="C14" s="88">
        <v>0</v>
      </c>
      <c r="D14" s="88">
        <v>0</v>
      </c>
      <c r="E14" s="88">
        <v>0</v>
      </c>
      <c r="F14" s="88" t="s">
        <v>188</v>
      </c>
      <c r="G14" s="85">
        <f t="shared" si="0"/>
        <v>0</v>
      </c>
      <c r="H14" s="88">
        <v>0</v>
      </c>
      <c r="I14" s="88">
        <v>0</v>
      </c>
      <c r="J14" s="88">
        <v>0</v>
      </c>
      <c r="K14" s="88">
        <v>0</v>
      </c>
      <c r="L14" s="85">
        <f t="shared" si="1"/>
        <v>0</v>
      </c>
    </row>
    <row r="15" spans="1:12" x14ac:dyDescent="0.25">
      <c r="A15" s="13" t="s">
        <v>127</v>
      </c>
      <c r="B15" s="14" t="s">
        <v>131</v>
      </c>
      <c r="C15" s="88">
        <v>0</v>
      </c>
      <c r="D15" s="88">
        <v>0</v>
      </c>
      <c r="E15" s="88">
        <v>0</v>
      </c>
      <c r="F15" s="88">
        <v>0</v>
      </c>
      <c r="G15" s="85">
        <f t="shared" si="0"/>
        <v>0</v>
      </c>
      <c r="H15" s="88">
        <v>0</v>
      </c>
      <c r="I15" s="88">
        <v>0</v>
      </c>
      <c r="J15" s="88">
        <v>0</v>
      </c>
      <c r="K15" s="88">
        <v>0</v>
      </c>
      <c r="L15" s="85">
        <f t="shared" si="1"/>
        <v>0</v>
      </c>
    </row>
    <row r="16" spans="1:12" ht="15.75" thickBot="1" x14ac:dyDescent="0.3">
      <c r="A16" s="17" t="s">
        <v>128</v>
      </c>
      <c r="B16" s="18" t="s">
        <v>129</v>
      </c>
      <c r="C16" s="88">
        <v>0</v>
      </c>
      <c r="D16" s="88">
        <v>0</v>
      </c>
      <c r="E16" s="88">
        <v>0</v>
      </c>
      <c r="F16" s="88">
        <v>0</v>
      </c>
      <c r="G16" s="85">
        <f t="shared" si="0"/>
        <v>0</v>
      </c>
      <c r="H16" s="88">
        <v>0</v>
      </c>
      <c r="I16" s="88">
        <v>0</v>
      </c>
      <c r="J16" s="88">
        <v>0</v>
      </c>
      <c r="K16" s="88">
        <v>0</v>
      </c>
      <c r="L16" s="85">
        <f t="shared" si="1"/>
        <v>0</v>
      </c>
    </row>
    <row r="17" spans="1:12" ht="15.75" thickBot="1" x14ac:dyDescent="0.3">
      <c r="A17" s="93" t="s">
        <v>15</v>
      </c>
      <c r="B17" s="94" t="s">
        <v>16</v>
      </c>
      <c r="C17" s="95">
        <f>SUM(C7:C12)</f>
        <v>0</v>
      </c>
      <c r="D17" s="95">
        <f>SUM(D7:D12)</f>
        <v>0</v>
      </c>
      <c r="E17" s="117">
        <f>SUM(E7:E12)</f>
        <v>0</v>
      </c>
      <c r="F17" s="117">
        <f>SUM(F7:F12)</f>
        <v>0</v>
      </c>
      <c r="G17" s="96">
        <f t="shared" si="0"/>
        <v>0</v>
      </c>
      <c r="H17" s="95">
        <f>SUM(H7:H12)</f>
        <v>0</v>
      </c>
      <c r="I17" s="95">
        <f>SUM(I7:I12)</f>
        <v>0</v>
      </c>
      <c r="J17" s="117">
        <f>SUM(J7:J12)</f>
        <v>0</v>
      </c>
      <c r="K17" s="117">
        <f>SUM(K7:K12)</f>
        <v>0</v>
      </c>
      <c r="L17" s="96">
        <f t="shared" si="1"/>
        <v>0</v>
      </c>
    </row>
    <row r="18" spans="1:12" x14ac:dyDescent="0.25">
      <c r="A18" s="82"/>
      <c r="B18" s="83"/>
      <c r="C18" s="84"/>
      <c r="D18" s="84"/>
      <c r="E18" s="118"/>
      <c r="F18" s="118"/>
      <c r="G18" s="85"/>
      <c r="H18" s="84"/>
      <c r="I18" s="84"/>
      <c r="J18" s="118"/>
      <c r="K18" s="118"/>
      <c r="L18" s="85"/>
    </row>
    <row r="19" spans="1:12" x14ac:dyDescent="0.25">
      <c r="A19" s="86" t="s">
        <v>17</v>
      </c>
      <c r="B19" s="87" t="s">
        <v>18</v>
      </c>
      <c r="C19" s="88">
        <f>C20+C21+C22+C23</f>
        <v>0</v>
      </c>
      <c r="D19" s="88">
        <f>D20+D21+D22+D23</f>
        <v>0</v>
      </c>
      <c r="E19" s="119">
        <f>E20+E21+E22+E23</f>
        <v>0</v>
      </c>
      <c r="F19" s="119">
        <f>F20+F21+F22+F23</f>
        <v>0</v>
      </c>
      <c r="G19" s="85">
        <f t="shared" ref="G19:G31" si="2">SUM(C19:F19)</f>
        <v>0</v>
      </c>
      <c r="H19" s="88">
        <f>H20+H21+H22+H23</f>
        <v>0</v>
      </c>
      <c r="I19" s="88">
        <f>I20+I21+I22+I23</f>
        <v>0</v>
      </c>
      <c r="J19" s="119">
        <f>J20+J21+J22+J23</f>
        <v>0</v>
      </c>
      <c r="K19" s="119">
        <f>K20+K21+K22+K23</f>
        <v>0</v>
      </c>
      <c r="L19" s="85">
        <f t="shared" ref="L19:L31" si="3">SUM(H19:K19)</f>
        <v>0</v>
      </c>
    </row>
    <row r="20" spans="1:12" x14ac:dyDescent="0.25">
      <c r="A20" s="98" t="s">
        <v>95</v>
      </c>
      <c r="B20" s="99" t="s">
        <v>110</v>
      </c>
      <c r="C20" s="88">
        <v>0</v>
      </c>
      <c r="D20" s="88">
        <v>0</v>
      </c>
      <c r="E20" s="88">
        <v>0</v>
      </c>
      <c r="F20" s="88">
        <v>0</v>
      </c>
      <c r="G20" s="85">
        <f t="shared" si="2"/>
        <v>0</v>
      </c>
      <c r="H20" s="88">
        <v>0</v>
      </c>
      <c r="I20" s="88">
        <v>0</v>
      </c>
      <c r="J20" s="88">
        <v>0</v>
      </c>
      <c r="K20" s="88">
        <v>0</v>
      </c>
      <c r="L20" s="85">
        <f t="shared" si="3"/>
        <v>0</v>
      </c>
    </row>
    <row r="21" spans="1:12" x14ac:dyDescent="0.25">
      <c r="A21" s="98" t="s">
        <v>96</v>
      </c>
      <c r="B21" s="99" t="s">
        <v>24</v>
      </c>
      <c r="C21" s="88">
        <v>0</v>
      </c>
      <c r="D21" s="88">
        <v>0</v>
      </c>
      <c r="E21" s="88">
        <v>0</v>
      </c>
      <c r="F21" s="88">
        <v>0</v>
      </c>
      <c r="G21" s="85">
        <f t="shared" si="2"/>
        <v>0</v>
      </c>
      <c r="H21" s="88">
        <v>0</v>
      </c>
      <c r="I21" s="88">
        <v>0</v>
      </c>
      <c r="J21" s="88">
        <v>0</v>
      </c>
      <c r="K21" s="88">
        <v>0</v>
      </c>
      <c r="L21" s="85">
        <f t="shared" si="3"/>
        <v>0</v>
      </c>
    </row>
    <row r="22" spans="1:12" x14ac:dyDescent="0.25">
      <c r="A22" s="98" t="s">
        <v>97</v>
      </c>
      <c r="B22" s="99" t="s">
        <v>23</v>
      </c>
      <c r="C22" s="88">
        <v>0</v>
      </c>
      <c r="D22" s="88">
        <v>0</v>
      </c>
      <c r="E22" s="88">
        <v>0</v>
      </c>
      <c r="F22" s="88">
        <v>0</v>
      </c>
      <c r="G22" s="85">
        <f t="shared" si="2"/>
        <v>0</v>
      </c>
      <c r="H22" s="88">
        <v>0</v>
      </c>
      <c r="I22" s="88">
        <v>0</v>
      </c>
      <c r="J22" s="88">
        <v>0</v>
      </c>
      <c r="K22" s="88">
        <v>0</v>
      </c>
      <c r="L22" s="85">
        <f t="shared" si="3"/>
        <v>0</v>
      </c>
    </row>
    <row r="23" spans="1:12" x14ac:dyDescent="0.25">
      <c r="A23" s="98" t="s">
        <v>98</v>
      </c>
      <c r="B23" s="99" t="s">
        <v>22</v>
      </c>
      <c r="C23" s="88">
        <v>0</v>
      </c>
      <c r="D23" s="88">
        <v>0</v>
      </c>
      <c r="E23" s="88">
        <v>0</v>
      </c>
      <c r="F23" s="88">
        <v>0</v>
      </c>
      <c r="G23" s="85">
        <f t="shared" si="2"/>
        <v>0</v>
      </c>
      <c r="H23" s="88">
        <v>0</v>
      </c>
      <c r="I23" s="88">
        <v>0</v>
      </c>
      <c r="J23" s="88">
        <v>0</v>
      </c>
      <c r="K23" s="88">
        <v>0</v>
      </c>
      <c r="L23" s="85">
        <f t="shared" si="3"/>
        <v>0</v>
      </c>
    </row>
    <row r="24" spans="1:12" x14ac:dyDescent="0.25">
      <c r="A24" s="86" t="s">
        <v>19</v>
      </c>
      <c r="B24" s="87" t="s">
        <v>20</v>
      </c>
      <c r="C24" s="88">
        <f>C25</f>
        <v>0</v>
      </c>
      <c r="D24" s="88">
        <f>D25</f>
        <v>0</v>
      </c>
      <c r="E24" s="119">
        <f>E25</f>
        <v>0</v>
      </c>
      <c r="F24" s="119">
        <f>F25</f>
        <v>0</v>
      </c>
      <c r="G24" s="85">
        <f t="shared" si="2"/>
        <v>0</v>
      </c>
      <c r="H24" s="88">
        <f>H25</f>
        <v>0</v>
      </c>
      <c r="I24" s="88">
        <f>I25</f>
        <v>0</v>
      </c>
      <c r="J24" s="119">
        <f>J25</f>
        <v>0</v>
      </c>
      <c r="K24" s="119">
        <f>K25</f>
        <v>0</v>
      </c>
      <c r="L24" s="85">
        <f t="shared" si="3"/>
        <v>0</v>
      </c>
    </row>
    <row r="25" spans="1:12" x14ac:dyDescent="0.25">
      <c r="A25" s="98" t="s">
        <v>99</v>
      </c>
      <c r="B25" s="99" t="s">
        <v>21</v>
      </c>
      <c r="C25" s="88">
        <v>0</v>
      </c>
      <c r="D25" s="88">
        <v>0</v>
      </c>
      <c r="E25" s="88">
        <v>0</v>
      </c>
      <c r="F25" s="88">
        <v>0</v>
      </c>
      <c r="G25" s="85">
        <f t="shared" si="2"/>
        <v>0</v>
      </c>
      <c r="H25" s="88">
        <v>0</v>
      </c>
      <c r="I25" s="88">
        <v>0</v>
      </c>
      <c r="J25" s="88">
        <v>0</v>
      </c>
      <c r="K25" s="88">
        <v>0</v>
      </c>
      <c r="L25" s="85">
        <f t="shared" si="3"/>
        <v>0</v>
      </c>
    </row>
    <row r="26" spans="1:12" x14ac:dyDescent="0.25">
      <c r="A26" s="86" t="s">
        <v>25</v>
      </c>
      <c r="B26" s="87" t="s">
        <v>26</v>
      </c>
      <c r="C26" s="88">
        <f>C27</f>
        <v>0</v>
      </c>
      <c r="D26" s="88">
        <f>D27</f>
        <v>0</v>
      </c>
      <c r="E26" s="119">
        <f>E27</f>
        <v>0</v>
      </c>
      <c r="F26" s="119">
        <f>F27</f>
        <v>0</v>
      </c>
      <c r="G26" s="85">
        <f t="shared" si="2"/>
        <v>0</v>
      </c>
      <c r="H26" s="88">
        <f>H27</f>
        <v>0</v>
      </c>
      <c r="I26" s="88">
        <f>I27</f>
        <v>0</v>
      </c>
      <c r="J26" s="119">
        <f>J27</f>
        <v>0</v>
      </c>
      <c r="K26" s="119">
        <f>K27</f>
        <v>0</v>
      </c>
      <c r="L26" s="85">
        <f t="shared" si="3"/>
        <v>0</v>
      </c>
    </row>
    <row r="27" spans="1:12" x14ac:dyDescent="0.25">
      <c r="A27" s="98" t="s">
        <v>100</v>
      </c>
      <c r="B27" s="99" t="s">
        <v>27</v>
      </c>
      <c r="C27" s="88">
        <v>0</v>
      </c>
      <c r="D27" s="88">
        <v>0</v>
      </c>
      <c r="E27" s="88">
        <v>0</v>
      </c>
      <c r="F27" s="88">
        <v>0</v>
      </c>
      <c r="G27" s="85">
        <f t="shared" si="2"/>
        <v>0</v>
      </c>
      <c r="H27" s="88">
        <v>0</v>
      </c>
      <c r="I27" s="88">
        <v>0</v>
      </c>
      <c r="J27" s="88">
        <v>0</v>
      </c>
      <c r="K27" s="88">
        <v>0</v>
      </c>
      <c r="L27" s="85">
        <f t="shared" si="3"/>
        <v>0</v>
      </c>
    </row>
    <row r="28" spans="1:12" x14ac:dyDescent="0.25">
      <c r="A28" s="86" t="s">
        <v>51</v>
      </c>
      <c r="B28" s="87" t="s">
        <v>52</v>
      </c>
      <c r="C28" s="88">
        <f>C29+C30+C31</f>
        <v>0</v>
      </c>
      <c r="D28" s="88">
        <f>D29+D30+D31</f>
        <v>0</v>
      </c>
      <c r="E28" s="119">
        <f>E29+E30+E31</f>
        <v>0</v>
      </c>
      <c r="F28" s="119">
        <f>F29+F30+F31</f>
        <v>0</v>
      </c>
      <c r="G28" s="85">
        <f t="shared" si="2"/>
        <v>0</v>
      </c>
      <c r="H28" s="88">
        <f>H29+H30+H31</f>
        <v>0</v>
      </c>
      <c r="I28" s="88">
        <f>I29+I30+I31</f>
        <v>0</v>
      </c>
      <c r="J28" s="119">
        <f>J29+J30+J31</f>
        <v>0</v>
      </c>
      <c r="K28" s="119">
        <f>K29+K30+K31</f>
        <v>0</v>
      </c>
      <c r="L28" s="85">
        <f t="shared" si="3"/>
        <v>0</v>
      </c>
    </row>
    <row r="29" spans="1:12" x14ac:dyDescent="0.25">
      <c r="A29" s="98" t="s">
        <v>101</v>
      </c>
      <c r="B29" s="99" t="s">
        <v>53</v>
      </c>
      <c r="C29" s="88">
        <v>0</v>
      </c>
      <c r="D29" s="88">
        <v>0</v>
      </c>
      <c r="E29" s="88">
        <v>0</v>
      </c>
      <c r="F29" s="88">
        <v>0</v>
      </c>
      <c r="G29" s="85">
        <f t="shared" si="2"/>
        <v>0</v>
      </c>
      <c r="H29" s="88">
        <v>0</v>
      </c>
      <c r="I29" s="88">
        <v>0</v>
      </c>
      <c r="J29" s="88">
        <v>0</v>
      </c>
      <c r="K29" s="88">
        <v>0</v>
      </c>
      <c r="L29" s="85">
        <f t="shared" si="3"/>
        <v>0</v>
      </c>
    </row>
    <row r="30" spans="1:12" x14ac:dyDescent="0.25">
      <c r="A30" s="98" t="s">
        <v>102</v>
      </c>
      <c r="B30" s="99" t="s">
        <v>54</v>
      </c>
      <c r="C30" s="88">
        <v>0</v>
      </c>
      <c r="D30" s="88">
        <v>0</v>
      </c>
      <c r="E30" s="88">
        <v>0</v>
      </c>
      <c r="F30" s="88">
        <v>0</v>
      </c>
      <c r="G30" s="85">
        <f t="shared" si="2"/>
        <v>0</v>
      </c>
      <c r="H30" s="88">
        <v>0</v>
      </c>
      <c r="I30" s="88">
        <v>0</v>
      </c>
      <c r="J30" s="88">
        <v>0</v>
      </c>
      <c r="K30" s="88">
        <v>0</v>
      </c>
      <c r="L30" s="85">
        <f t="shared" si="3"/>
        <v>0</v>
      </c>
    </row>
    <row r="31" spans="1:12" ht="15.75" thickBot="1" x14ac:dyDescent="0.3">
      <c r="A31" s="100" t="s">
        <v>103</v>
      </c>
      <c r="B31" s="101" t="s">
        <v>55</v>
      </c>
      <c r="C31" s="88">
        <v>0</v>
      </c>
      <c r="D31" s="88">
        <v>0</v>
      </c>
      <c r="E31" s="88">
        <v>0</v>
      </c>
      <c r="F31" s="88">
        <v>0</v>
      </c>
      <c r="G31" s="85">
        <f t="shared" si="2"/>
        <v>0</v>
      </c>
      <c r="H31" s="88">
        <v>0</v>
      </c>
      <c r="I31" s="88">
        <v>0</v>
      </c>
      <c r="J31" s="88">
        <v>0</v>
      </c>
      <c r="K31" s="88">
        <v>0</v>
      </c>
      <c r="L31" s="85">
        <f t="shared" si="3"/>
        <v>0</v>
      </c>
    </row>
    <row r="32" spans="1:12" ht="15.75" thickBot="1" x14ac:dyDescent="0.3">
      <c r="A32" s="93" t="s">
        <v>28</v>
      </c>
      <c r="B32" s="94" t="s">
        <v>29</v>
      </c>
      <c r="C32" s="95">
        <f>C26+C24+C19+C28</f>
        <v>0</v>
      </c>
      <c r="D32" s="95">
        <f>D26+D24+D19+D28</f>
        <v>0</v>
      </c>
      <c r="E32" s="117">
        <f>E26+E24+E19+E28</f>
        <v>0</v>
      </c>
      <c r="F32" s="117">
        <f>F26+F24+F19+F28</f>
        <v>0</v>
      </c>
      <c r="G32" s="96">
        <f>SUM(C32:F32)</f>
        <v>0</v>
      </c>
      <c r="H32" s="95">
        <f>H26+H24+H19+H28</f>
        <v>0</v>
      </c>
      <c r="I32" s="95">
        <f>I26+I24+I19+I28</f>
        <v>0</v>
      </c>
      <c r="J32" s="117">
        <f>J26+J24+J19+J28</f>
        <v>0</v>
      </c>
      <c r="K32" s="117">
        <f>K26+K24+K19+K28</f>
        <v>0</v>
      </c>
      <c r="L32" s="96">
        <f>SUM(H32:K32)</f>
        <v>0</v>
      </c>
    </row>
    <row r="33" spans="1:12" x14ac:dyDescent="0.25">
      <c r="A33" s="82"/>
      <c r="B33" s="83"/>
      <c r="C33" s="84"/>
      <c r="D33" s="84"/>
      <c r="E33" s="118"/>
      <c r="F33" s="118"/>
      <c r="G33" s="85"/>
      <c r="H33" s="84"/>
      <c r="I33" s="84"/>
      <c r="J33" s="118"/>
      <c r="K33" s="118"/>
      <c r="L33" s="85"/>
    </row>
    <row r="34" spans="1:12" x14ac:dyDescent="0.25">
      <c r="A34" s="86" t="s">
        <v>30</v>
      </c>
      <c r="B34" s="87" t="s">
        <v>39</v>
      </c>
      <c r="C34" s="88">
        <v>0</v>
      </c>
      <c r="D34" s="88">
        <v>0</v>
      </c>
      <c r="E34" s="88">
        <v>0</v>
      </c>
      <c r="F34" s="88">
        <v>0</v>
      </c>
      <c r="G34" s="85">
        <f t="shared" ref="G34:G48" si="4">SUM(C34:F34)</f>
        <v>0</v>
      </c>
      <c r="H34" s="88">
        <v>0</v>
      </c>
      <c r="I34" s="88">
        <v>0</v>
      </c>
      <c r="J34" s="88">
        <v>0</v>
      </c>
      <c r="K34" s="88">
        <v>0</v>
      </c>
      <c r="L34" s="85">
        <f t="shared" ref="L34:L43" si="5">SUM(H34:K34)</f>
        <v>0</v>
      </c>
    </row>
    <row r="35" spans="1:12" x14ac:dyDescent="0.25">
      <c r="A35" s="86" t="s">
        <v>31</v>
      </c>
      <c r="B35" s="87" t="s">
        <v>40</v>
      </c>
      <c r="C35" s="88">
        <f>C36</f>
        <v>0</v>
      </c>
      <c r="D35" s="88">
        <v>24</v>
      </c>
      <c r="E35" s="119">
        <v>0</v>
      </c>
      <c r="F35" s="119">
        <f>F36</f>
        <v>0</v>
      </c>
      <c r="G35" s="85">
        <f t="shared" si="4"/>
        <v>24</v>
      </c>
      <c r="H35" s="88">
        <f>H36</f>
        <v>0</v>
      </c>
      <c r="I35" s="88">
        <v>24</v>
      </c>
      <c r="J35" s="119">
        <v>0</v>
      </c>
      <c r="K35" s="119">
        <f>K36</f>
        <v>0</v>
      </c>
      <c r="L35" s="85">
        <f t="shared" si="5"/>
        <v>24</v>
      </c>
    </row>
    <row r="36" spans="1:12" x14ac:dyDescent="0.25">
      <c r="A36" s="98" t="s">
        <v>63</v>
      </c>
      <c r="B36" s="99" t="s">
        <v>56</v>
      </c>
      <c r="C36" s="88">
        <v>0</v>
      </c>
      <c r="D36" s="88">
        <v>0</v>
      </c>
      <c r="E36" s="88">
        <v>0</v>
      </c>
      <c r="F36" s="88">
        <v>0</v>
      </c>
      <c r="G36" s="85">
        <f t="shared" si="4"/>
        <v>0</v>
      </c>
      <c r="H36" s="88">
        <v>0</v>
      </c>
      <c r="I36" s="88">
        <v>0</v>
      </c>
      <c r="J36" s="88">
        <v>0</v>
      </c>
      <c r="K36" s="88">
        <v>0</v>
      </c>
      <c r="L36" s="85">
        <f t="shared" si="5"/>
        <v>0</v>
      </c>
    </row>
    <row r="37" spans="1:12" x14ac:dyDescent="0.25">
      <c r="A37" s="86" t="s">
        <v>32</v>
      </c>
      <c r="B37" s="87" t="s">
        <v>41</v>
      </c>
      <c r="C37" s="88">
        <v>0</v>
      </c>
      <c r="D37" s="88">
        <v>0</v>
      </c>
      <c r="E37" s="88">
        <v>0</v>
      </c>
      <c r="F37" s="88">
        <v>0</v>
      </c>
      <c r="G37" s="85">
        <f t="shared" si="4"/>
        <v>0</v>
      </c>
      <c r="H37" s="88">
        <v>0</v>
      </c>
      <c r="I37" s="88">
        <v>0</v>
      </c>
      <c r="J37" s="88">
        <v>0</v>
      </c>
      <c r="K37" s="88">
        <v>0</v>
      </c>
      <c r="L37" s="85">
        <f t="shared" si="5"/>
        <v>0</v>
      </c>
    </row>
    <row r="38" spans="1:12" x14ac:dyDescent="0.25">
      <c r="A38" s="86" t="s">
        <v>33</v>
      </c>
      <c r="B38" s="87" t="s">
        <v>42</v>
      </c>
      <c r="C38" s="88">
        <f>C39+C40+C41</f>
        <v>0</v>
      </c>
      <c r="D38" s="88">
        <f>D39+D40+D41</f>
        <v>0</v>
      </c>
      <c r="E38" s="119">
        <f>E39+E40+E41</f>
        <v>0</v>
      </c>
      <c r="F38" s="119">
        <f>F39+F40+F41</f>
        <v>0</v>
      </c>
      <c r="G38" s="85">
        <f t="shared" si="4"/>
        <v>0</v>
      </c>
      <c r="H38" s="88">
        <f>H39+H40+H41</f>
        <v>0</v>
      </c>
      <c r="I38" s="88">
        <f>I39+I40+I41</f>
        <v>0</v>
      </c>
      <c r="J38" s="119">
        <f>J39+J40+J41</f>
        <v>0</v>
      </c>
      <c r="K38" s="119">
        <f>K39+K40+K41</f>
        <v>0</v>
      </c>
      <c r="L38" s="85">
        <f t="shared" si="5"/>
        <v>0</v>
      </c>
    </row>
    <row r="39" spans="1:12" ht="29.25" customHeight="1" x14ac:dyDescent="0.25">
      <c r="A39" s="98" t="s">
        <v>94</v>
      </c>
      <c r="B39" s="102" t="s">
        <v>60</v>
      </c>
      <c r="C39" s="88">
        <v>0</v>
      </c>
      <c r="D39" s="88">
        <v>0</v>
      </c>
      <c r="E39" s="88">
        <v>0</v>
      </c>
      <c r="F39" s="88">
        <v>0</v>
      </c>
      <c r="G39" s="85">
        <f t="shared" si="4"/>
        <v>0</v>
      </c>
      <c r="H39" s="88">
        <v>0</v>
      </c>
      <c r="I39" s="88">
        <v>0</v>
      </c>
      <c r="J39" s="88">
        <v>0</v>
      </c>
      <c r="K39" s="88">
        <v>0</v>
      </c>
      <c r="L39" s="85">
        <f t="shared" si="5"/>
        <v>0</v>
      </c>
    </row>
    <row r="40" spans="1:12" x14ac:dyDescent="0.25">
      <c r="A40" s="98" t="s">
        <v>61</v>
      </c>
      <c r="B40" s="99" t="s">
        <v>59</v>
      </c>
      <c r="C40" s="88">
        <v>0</v>
      </c>
      <c r="D40" s="88">
        <v>0</v>
      </c>
      <c r="E40" s="88">
        <v>0</v>
      </c>
      <c r="F40" s="88">
        <v>0</v>
      </c>
      <c r="G40" s="85">
        <f t="shared" si="4"/>
        <v>0</v>
      </c>
      <c r="H40" s="88">
        <v>0</v>
      </c>
      <c r="I40" s="88">
        <v>0</v>
      </c>
      <c r="J40" s="88">
        <v>0</v>
      </c>
      <c r="K40" s="88">
        <v>0</v>
      </c>
      <c r="L40" s="85">
        <f t="shared" si="5"/>
        <v>0</v>
      </c>
    </row>
    <row r="41" spans="1:12" x14ac:dyDescent="0.25">
      <c r="A41" s="98" t="s">
        <v>62</v>
      </c>
      <c r="B41" s="99" t="s">
        <v>58</v>
      </c>
      <c r="C41" s="88">
        <v>0</v>
      </c>
      <c r="D41" s="88">
        <v>0</v>
      </c>
      <c r="E41" s="88">
        <v>0</v>
      </c>
      <c r="F41" s="88">
        <v>0</v>
      </c>
      <c r="G41" s="85">
        <f t="shared" si="4"/>
        <v>0</v>
      </c>
      <c r="H41" s="88">
        <v>0</v>
      </c>
      <c r="I41" s="88">
        <v>0</v>
      </c>
      <c r="J41" s="88">
        <v>0</v>
      </c>
      <c r="K41" s="88">
        <v>0</v>
      </c>
      <c r="L41" s="85">
        <f t="shared" si="5"/>
        <v>0</v>
      </c>
    </row>
    <row r="42" spans="1:12" x14ac:dyDescent="0.25">
      <c r="A42" s="86" t="s">
        <v>34</v>
      </c>
      <c r="B42" s="87" t="s">
        <v>43</v>
      </c>
      <c r="C42" s="88">
        <f>C43</f>
        <v>0</v>
      </c>
      <c r="D42" s="88">
        <f>D43</f>
        <v>3321</v>
      </c>
      <c r="E42" s="119">
        <f>E43</f>
        <v>0</v>
      </c>
      <c r="F42" s="119">
        <f>F43</f>
        <v>0</v>
      </c>
      <c r="G42" s="85">
        <f t="shared" si="4"/>
        <v>3321</v>
      </c>
      <c r="H42" s="88">
        <f>H43</f>
        <v>0</v>
      </c>
      <c r="I42" s="88">
        <f>I43</f>
        <v>3321</v>
      </c>
      <c r="J42" s="119">
        <f>J43</f>
        <v>0</v>
      </c>
      <c r="K42" s="119">
        <f>K43</f>
        <v>0</v>
      </c>
      <c r="L42" s="85">
        <f t="shared" si="5"/>
        <v>3321</v>
      </c>
    </row>
    <row r="43" spans="1:12" x14ac:dyDescent="0.25">
      <c r="A43" s="98" t="s">
        <v>64</v>
      </c>
      <c r="B43" s="99" t="s">
        <v>57</v>
      </c>
      <c r="C43" s="88">
        <v>0</v>
      </c>
      <c r="D43" s="120">
        <v>3321</v>
      </c>
      <c r="E43" s="88">
        <v>0</v>
      </c>
      <c r="F43" s="88">
        <v>0</v>
      </c>
      <c r="G43" s="85">
        <f t="shared" si="4"/>
        <v>3321</v>
      </c>
      <c r="H43" s="88">
        <v>0</v>
      </c>
      <c r="I43" s="120">
        <v>3321</v>
      </c>
      <c r="J43" s="88">
        <v>0</v>
      </c>
      <c r="K43" s="88">
        <v>0</v>
      </c>
      <c r="L43" s="85">
        <f t="shared" si="5"/>
        <v>3321</v>
      </c>
    </row>
    <row r="44" spans="1:12" x14ac:dyDescent="0.25">
      <c r="A44" s="86" t="s">
        <v>35</v>
      </c>
      <c r="B44" s="87" t="s">
        <v>44</v>
      </c>
      <c r="C44" s="88">
        <f>C37*27%</f>
        <v>0</v>
      </c>
      <c r="D44" s="88">
        <v>905</v>
      </c>
      <c r="E44" s="88">
        <f>E35*27%</f>
        <v>0</v>
      </c>
      <c r="F44" s="88">
        <v>0</v>
      </c>
      <c r="G44" s="85">
        <f>SUM(C44:F44)</f>
        <v>905</v>
      </c>
      <c r="H44" s="88">
        <f>H37*27%</f>
        <v>0</v>
      </c>
      <c r="I44" s="88">
        <v>905</v>
      </c>
      <c r="J44" s="88">
        <f>J35*27%</f>
        <v>0</v>
      </c>
      <c r="K44" s="88">
        <v>0</v>
      </c>
      <c r="L44" s="85">
        <f>SUM(H44:K44)</f>
        <v>905</v>
      </c>
    </row>
    <row r="45" spans="1:12" x14ac:dyDescent="0.25">
      <c r="A45" s="86" t="s">
        <v>36</v>
      </c>
      <c r="B45" s="87" t="s">
        <v>45</v>
      </c>
      <c r="C45" s="88">
        <v>0</v>
      </c>
      <c r="D45" s="88">
        <v>0</v>
      </c>
      <c r="E45" s="88">
        <v>0</v>
      </c>
      <c r="F45" s="88">
        <v>0</v>
      </c>
      <c r="G45" s="85">
        <f t="shared" si="4"/>
        <v>0</v>
      </c>
      <c r="H45" s="88">
        <v>0</v>
      </c>
      <c r="I45" s="88">
        <v>0</v>
      </c>
      <c r="J45" s="88">
        <v>0</v>
      </c>
      <c r="K45" s="88">
        <v>0</v>
      </c>
      <c r="L45" s="85">
        <f t="shared" ref="L45:L48" si="6">SUM(H45:K45)</f>
        <v>0</v>
      </c>
    </row>
    <row r="46" spans="1:12" x14ac:dyDescent="0.25">
      <c r="A46" s="86" t="s">
        <v>37</v>
      </c>
      <c r="B46" s="87" t="s">
        <v>46</v>
      </c>
      <c r="C46" s="88">
        <v>0</v>
      </c>
      <c r="D46" s="88">
        <v>0</v>
      </c>
      <c r="E46" s="88">
        <v>0</v>
      </c>
      <c r="F46" s="88">
        <v>0</v>
      </c>
      <c r="G46" s="85">
        <f t="shared" si="4"/>
        <v>0</v>
      </c>
      <c r="H46" s="88">
        <v>0</v>
      </c>
      <c r="I46" s="88">
        <v>0</v>
      </c>
      <c r="J46" s="88">
        <v>0</v>
      </c>
      <c r="K46" s="88">
        <v>0</v>
      </c>
      <c r="L46" s="85">
        <f t="shared" si="6"/>
        <v>0</v>
      </c>
    </row>
    <row r="47" spans="1:12" x14ac:dyDescent="0.25">
      <c r="A47" s="86" t="s">
        <v>38</v>
      </c>
      <c r="B47" s="87" t="s">
        <v>47</v>
      </c>
      <c r="C47" s="88">
        <v>0</v>
      </c>
      <c r="D47" s="88">
        <v>0</v>
      </c>
      <c r="E47" s="88">
        <v>0</v>
      </c>
      <c r="F47" s="88">
        <v>0</v>
      </c>
      <c r="G47" s="85">
        <f t="shared" si="4"/>
        <v>0</v>
      </c>
      <c r="H47" s="88">
        <v>0</v>
      </c>
      <c r="I47" s="88">
        <v>0</v>
      </c>
      <c r="J47" s="88">
        <v>0</v>
      </c>
      <c r="K47" s="88">
        <v>0</v>
      </c>
      <c r="L47" s="85">
        <f t="shared" si="6"/>
        <v>0</v>
      </c>
    </row>
    <row r="48" spans="1:12" ht="15.75" thickBot="1" x14ac:dyDescent="0.3">
      <c r="A48" s="90" t="s">
        <v>147</v>
      </c>
      <c r="B48" s="91" t="s">
        <v>48</v>
      </c>
      <c r="C48" s="88">
        <v>0</v>
      </c>
      <c r="D48" s="88">
        <v>0</v>
      </c>
      <c r="E48" s="88">
        <v>0</v>
      </c>
      <c r="F48" s="88">
        <v>0</v>
      </c>
      <c r="G48" s="85">
        <f t="shared" si="4"/>
        <v>0</v>
      </c>
      <c r="H48" s="88">
        <v>0</v>
      </c>
      <c r="I48" s="88">
        <v>0</v>
      </c>
      <c r="J48" s="88">
        <v>0</v>
      </c>
      <c r="K48" s="88">
        <v>0</v>
      </c>
      <c r="L48" s="85">
        <f t="shared" si="6"/>
        <v>0</v>
      </c>
    </row>
    <row r="49" spans="1:12" ht="15.75" thickBot="1" x14ac:dyDescent="0.3">
      <c r="A49" s="93" t="s">
        <v>49</v>
      </c>
      <c r="B49" s="94" t="s">
        <v>50</v>
      </c>
      <c r="C49" s="95">
        <f>C34+C35+C37+C38+C42+C44+C45+C46+C47+C48</f>
        <v>0</v>
      </c>
      <c r="D49" s="95">
        <f>D34+D35+D37+D38+D42+D44+D45+D46+D47+D48</f>
        <v>4250</v>
      </c>
      <c r="E49" s="117">
        <f>E34+E35+E37+E38+E42+E44+E45+E46+E47+E48</f>
        <v>0</v>
      </c>
      <c r="F49" s="117">
        <f>F34+F35+F37+F38+F42+F44+F45+F46+F47+F48</f>
        <v>0</v>
      </c>
      <c r="G49" s="96">
        <f>SUM(C49:F49)</f>
        <v>4250</v>
      </c>
      <c r="H49" s="95">
        <f>H34+H35+H37+H38+H42+H44+H45+H46+H47+H48</f>
        <v>0</v>
      </c>
      <c r="I49" s="95">
        <f>I34+I35+I37+I38+I42+I44+I45+I46+I47+I48</f>
        <v>4250</v>
      </c>
      <c r="J49" s="117">
        <f>J34+J35+J37+J38+J42+J44+J45+J46+J47+J48</f>
        <v>0</v>
      </c>
      <c r="K49" s="117">
        <f>K34+K35+K37+K38+K42+K44+K45+K46+K47+K48</f>
        <v>0</v>
      </c>
      <c r="L49" s="96">
        <f>SUM(H49:K49)</f>
        <v>4250</v>
      </c>
    </row>
    <row r="50" spans="1:12" x14ac:dyDescent="0.25">
      <c r="A50" s="82"/>
      <c r="B50" s="83"/>
      <c r="C50" s="84"/>
      <c r="D50" s="84"/>
      <c r="E50" s="118"/>
      <c r="F50" s="118"/>
      <c r="G50" s="85"/>
      <c r="H50" s="84"/>
      <c r="I50" s="84"/>
      <c r="J50" s="118"/>
      <c r="K50" s="118"/>
      <c r="L50" s="85"/>
    </row>
    <row r="51" spans="1:12" x14ac:dyDescent="0.25">
      <c r="A51" s="86" t="s">
        <v>65</v>
      </c>
      <c r="B51" s="87" t="s">
        <v>70</v>
      </c>
      <c r="C51" s="88">
        <v>0</v>
      </c>
      <c r="D51" s="88">
        <v>0</v>
      </c>
      <c r="E51" s="88">
        <v>0</v>
      </c>
      <c r="F51" s="88">
        <v>0</v>
      </c>
      <c r="G51" s="85">
        <f>SUM(C51:F51)</f>
        <v>0</v>
      </c>
      <c r="H51" s="88">
        <v>0</v>
      </c>
      <c r="I51" s="88">
        <v>0</v>
      </c>
      <c r="J51" s="88">
        <v>0</v>
      </c>
      <c r="K51" s="88">
        <v>0</v>
      </c>
      <c r="L51" s="85">
        <f>SUM(H51:K51)</f>
        <v>0</v>
      </c>
    </row>
    <row r="52" spans="1:12" x14ac:dyDescent="0.25">
      <c r="A52" s="86" t="s">
        <v>66</v>
      </c>
      <c r="B52" s="87" t="s">
        <v>109</v>
      </c>
      <c r="C52" s="88">
        <v>0</v>
      </c>
      <c r="D52" s="88">
        <v>0</v>
      </c>
      <c r="E52" s="88">
        <v>0</v>
      </c>
      <c r="F52" s="88">
        <v>0</v>
      </c>
      <c r="G52" s="85">
        <f>SUM(C52:F52)</f>
        <v>0</v>
      </c>
      <c r="H52" s="88">
        <v>0</v>
      </c>
      <c r="I52" s="88">
        <v>0</v>
      </c>
      <c r="J52" s="88">
        <v>0</v>
      </c>
      <c r="K52" s="88">
        <v>0</v>
      </c>
      <c r="L52" s="85">
        <f>SUM(H52:K52)</f>
        <v>0</v>
      </c>
    </row>
    <row r="53" spans="1:12" ht="15.75" thickBot="1" x14ac:dyDescent="0.3">
      <c r="A53" s="90" t="s">
        <v>67</v>
      </c>
      <c r="B53" s="91" t="s">
        <v>71</v>
      </c>
      <c r="C53" s="88">
        <v>0</v>
      </c>
      <c r="D53" s="88">
        <v>0</v>
      </c>
      <c r="E53" s="88">
        <v>0</v>
      </c>
      <c r="F53" s="88">
        <v>0</v>
      </c>
      <c r="G53" s="85">
        <f>SUM(C53:F53)</f>
        <v>0</v>
      </c>
      <c r="H53" s="88">
        <v>0</v>
      </c>
      <c r="I53" s="88">
        <v>0</v>
      </c>
      <c r="J53" s="88">
        <v>0</v>
      </c>
      <c r="K53" s="88">
        <v>0</v>
      </c>
      <c r="L53" s="85">
        <f>SUM(H53:K53)</f>
        <v>0</v>
      </c>
    </row>
    <row r="54" spans="1:12" ht="15.75" thickBot="1" x14ac:dyDescent="0.3">
      <c r="A54" s="93" t="s">
        <v>68</v>
      </c>
      <c r="B54" s="94" t="s">
        <v>69</v>
      </c>
      <c r="C54" s="95">
        <f>SUM(C51:C53)</f>
        <v>0</v>
      </c>
      <c r="D54" s="95">
        <f>SUM(D51:D53)</f>
        <v>0</v>
      </c>
      <c r="E54" s="117">
        <f>SUM(E51:E53)</f>
        <v>0</v>
      </c>
      <c r="F54" s="117">
        <f>SUM(F51:F53)</f>
        <v>0</v>
      </c>
      <c r="G54" s="96">
        <f>SUM(C54:F54)</f>
        <v>0</v>
      </c>
      <c r="H54" s="95">
        <f>SUM(H51:H53)</f>
        <v>0</v>
      </c>
      <c r="I54" s="95">
        <f>SUM(I51:I53)</f>
        <v>0</v>
      </c>
      <c r="J54" s="117">
        <f>SUM(J51:J53)</f>
        <v>0</v>
      </c>
      <c r="K54" s="117">
        <f>SUM(K51:K53)</f>
        <v>0</v>
      </c>
      <c r="L54" s="96">
        <f>SUM(H54:K54)</f>
        <v>0</v>
      </c>
    </row>
    <row r="55" spans="1:12" ht="15.75" thickBot="1" x14ac:dyDescent="0.3">
      <c r="A55" s="103"/>
      <c r="B55" s="104"/>
      <c r="C55" s="105"/>
      <c r="D55" s="105"/>
      <c r="E55" s="121"/>
      <c r="F55" s="121"/>
      <c r="G55" s="122"/>
      <c r="H55" s="105"/>
      <c r="I55" s="105"/>
      <c r="J55" s="121"/>
      <c r="K55" s="121"/>
      <c r="L55" s="122"/>
    </row>
    <row r="56" spans="1:12" ht="16.5" thickBot="1" x14ac:dyDescent="0.3">
      <c r="A56" s="147" t="s">
        <v>106</v>
      </c>
      <c r="B56" s="148"/>
      <c r="C56" s="107">
        <f t="shared" ref="C56:L56" si="7">C17+C32+C49+C54</f>
        <v>0</v>
      </c>
      <c r="D56" s="107">
        <f t="shared" si="7"/>
        <v>4250</v>
      </c>
      <c r="E56" s="123">
        <f t="shared" si="7"/>
        <v>0</v>
      </c>
      <c r="F56" s="123">
        <f t="shared" si="7"/>
        <v>0</v>
      </c>
      <c r="G56" s="108">
        <f t="shared" si="7"/>
        <v>4250</v>
      </c>
      <c r="H56" s="107">
        <f t="shared" si="7"/>
        <v>0</v>
      </c>
      <c r="I56" s="107">
        <f t="shared" si="7"/>
        <v>4250</v>
      </c>
      <c r="J56" s="123">
        <f t="shared" si="7"/>
        <v>0</v>
      </c>
      <c r="K56" s="123">
        <f t="shared" si="7"/>
        <v>0</v>
      </c>
      <c r="L56" s="108">
        <f t="shared" si="7"/>
        <v>4250</v>
      </c>
    </row>
    <row r="57" spans="1:12" x14ac:dyDescent="0.25">
      <c r="A57" s="82"/>
      <c r="B57" s="83"/>
      <c r="C57" s="84"/>
      <c r="D57" s="84"/>
      <c r="E57" s="118"/>
      <c r="F57" s="118"/>
      <c r="G57" s="85"/>
      <c r="H57" s="84"/>
      <c r="I57" s="84"/>
      <c r="J57" s="118"/>
      <c r="K57" s="118"/>
      <c r="L57" s="85"/>
    </row>
    <row r="58" spans="1:12" x14ac:dyDescent="0.25">
      <c r="A58" s="86" t="s">
        <v>72</v>
      </c>
      <c r="B58" s="87" t="s">
        <v>83</v>
      </c>
      <c r="C58" s="88">
        <v>0</v>
      </c>
      <c r="D58" s="88">
        <v>0</v>
      </c>
      <c r="E58" s="88">
        <v>0</v>
      </c>
      <c r="F58" s="88">
        <v>0</v>
      </c>
      <c r="G58" s="85">
        <f t="shared" ref="G58:G67" si="8">SUM(C58:F58)</f>
        <v>0</v>
      </c>
      <c r="H58" s="88">
        <v>0</v>
      </c>
      <c r="I58" s="88">
        <v>0</v>
      </c>
      <c r="J58" s="88">
        <v>0</v>
      </c>
      <c r="K58" s="88">
        <v>0</v>
      </c>
      <c r="L58" s="85">
        <f t="shared" ref="L58:L67" si="9">SUM(H58:K58)</f>
        <v>0</v>
      </c>
    </row>
    <row r="59" spans="1:12" x14ac:dyDescent="0.25">
      <c r="A59" s="86" t="s">
        <v>73</v>
      </c>
      <c r="B59" s="87" t="s">
        <v>84</v>
      </c>
      <c r="C59" s="88">
        <v>0</v>
      </c>
      <c r="D59" s="88">
        <v>0</v>
      </c>
      <c r="E59" s="88">
        <v>0</v>
      </c>
      <c r="F59" s="88">
        <v>0</v>
      </c>
      <c r="G59" s="85">
        <f t="shared" si="8"/>
        <v>0</v>
      </c>
      <c r="H59" s="88">
        <v>0</v>
      </c>
      <c r="I59" s="88">
        <v>0</v>
      </c>
      <c r="J59" s="88">
        <v>0</v>
      </c>
      <c r="K59" s="88">
        <v>0</v>
      </c>
      <c r="L59" s="85">
        <f t="shared" si="9"/>
        <v>0</v>
      </c>
    </row>
    <row r="60" spans="1:12" x14ac:dyDescent="0.25">
      <c r="A60" s="86" t="s">
        <v>74</v>
      </c>
      <c r="B60" s="87" t="s">
        <v>85</v>
      </c>
      <c r="C60" s="88">
        <v>0</v>
      </c>
      <c r="D60" s="88">
        <v>0</v>
      </c>
      <c r="E60" s="88">
        <v>0</v>
      </c>
      <c r="F60" s="88">
        <v>0</v>
      </c>
      <c r="G60" s="85">
        <f t="shared" si="8"/>
        <v>0</v>
      </c>
      <c r="H60" s="88">
        <v>1068</v>
      </c>
      <c r="I60" s="88">
        <v>0</v>
      </c>
      <c r="J60" s="88">
        <v>0</v>
      </c>
      <c r="K60" s="88">
        <v>0</v>
      </c>
      <c r="L60" s="85">
        <f t="shared" si="9"/>
        <v>1068</v>
      </c>
    </row>
    <row r="61" spans="1:12" x14ac:dyDescent="0.25">
      <c r="A61" s="86" t="s">
        <v>75</v>
      </c>
      <c r="B61" s="87" t="s">
        <v>86</v>
      </c>
      <c r="C61" s="88">
        <v>0</v>
      </c>
      <c r="D61" s="88">
        <v>0</v>
      </c>
      <c r="E61" s="88">
        <v>0</v>
      </c>
      <c r="F61" s="88">
        <v>0</v>
      </c>
      <c r="G61" s="85">
        <f t="shared" si="8"/>
        <v>0</v>
      </c>
      <c r="H61" s="88">
        <v>0</v>
      </c>
      <c r="I61" s="88">
        <v>0</v>
      </c>
      <c r="J61" s="88">
        <v>0</v>
      </c>
      <c r="K61" s="88">
        <v>0</v>
      </c>
      <c r="L61" s="85">
        <f t="shared" si="9"/>
        <v>0</v>
      </c>
    </row>
    <row r="62" spans="1:12" x14ac:dyDescent="0.25">
      <c r="A62" s="86" t="s">
        <v>76</v>
      </c>
      <c r="B62" s="87" t="s">
        <v>87</v>
      </c>
      <c r="C62" s="88">
        <v>0</v>
      </c>
      <c r="D62" s="88">
        <v>0</v>
      </c>
      <c r="E62" s="88">
        <v>0</v>
      </c>
      <c r="F62" s="88">
        <v>0</v>
      </c>
      <c r="G62" s="85">
        <f t="shared" si="8"/>
        <v>0</v>
      </c>
      <c r="H62" s="88">
        <v>0</v>
      </c>
      <c r="I62" s="88">
        <v>0</v>
      </c>
      <c r="J62" s="88">
        <v>0</v>
      </c>
      <c r="K62" s="88">
        <v>0</v>
      </c>
      <c r="L62" s="85">
        <f t="shared" si="9"/>
        <v>0</v>
      </c>
    </row>
    <row r="63" spans="1:12" x14ac:dyDescent="0.25">
      <c r="A63" s="86" t="s">
        <v>77</v>
      </c>
      <c r="B63" s="87" t="s">
        <v>90</v>
      </c>
      <c r="C63" s="88">
        <v>0</v>
      </c>
      <c r="D63" s="88">
        <v>0</v>
      </c>
      <c r="E63" s="88">
        <v>0</v>
      </c>
      <c r="F63" s="118">
        <v>119764</v>
      </c>
      <c r="G63" s="85">
        <f t="shared" si="8"/>
        <v>119764</v>
      </c>
      <c r="H63" s="88">
        <v>0</v>
      </c>
      <c r="I63" s="88">
        <v>0</v>
      </c>
      <c r="J63" s="88">
        <v>0</v>
      </c>
      <c r="K63" s="118">
        <v>128152</v>
      </c>
      <c r="L63" s="85">
        <f t="shared" si="9"/>
        <v>128152</v>
      </c>
    </row>
    <row r="64" spans="1:12" x14ac:dyDescent="0.25">
      <c r="A64" s="86" t="s">
        <v>78</v>
      </c>
      <c r="B64" s="87" t="s">
        <v>88</v>
      </c>
      <c r="C64" s="88">
        <v>0</v>
      </c>
      <c r="D64" s="88">
        <v>0</v>
      </c>
      <c r="E64" s="88">
        <v>0</v>
      </c>
      <c r="F64" s="88">
        <v>0</v>
      </c>
      <c r="G64" s="85">
        <f t="shared" si="8"/>
        <v>0</v>
      </c>
      <c r="H64" s="88">
        <v>0</v>
      </c>
      <c r="I64" s="88">
        <v>0</v>
      </c>
      <c r="J64" s="88">
        <v>0</v>
      </c>
      <c r="K64" s="88">
        <v>0</v>
      </c>
      <c r="L64" s="85">
        <f t="shared" si="9"/>
        <v>0</v>
      </c>
    </row>
    <row r="65" spans="1:12" x14ac:dyDescent="0.25">
      <c r="A65" s="86" t="s">
        <v>79</v>
      </c>
      <c r="B65" s="87" t="s">
        <v>89</v>
      </c>
      <c r="C65" s="88">
        <v>0</v>
      </c>
      <c r="D65" s="88">
        <v>0</v>
      </c>
      <c r="E65" s="88">
        <v>0</v>
      </c>
      <c r="F65" s="88">
        <v>0</v>
      </c>
      <c r="G65" s="85">
        <f t="shared" si="8"/>
        <v>0</v>
      </c>
      <c r="H65" s="88">
        <v>0</v>
      </c>
      <c r="I65" s="88">
        <v>0</v>
      </c>
      <c r="J65" s="88">
        <v>0</v>
      </c>
      <c r="K65" s="88">
        <v>0</v>
      </c>
      <c r="L65" s="85">
        <f t="shared" si="9"/>
        <v>0</v>
      </c>
    </row>
    <row r="66" spans="1:12" x14ac:dyDescent="0.25">
      <c r="A66" s="86" t="s">
        <v>80</v>
      </c>
      <c r="B66" s="87" t="s">
        <v>82</v>
      </c>
      <c r="C66" s="88">
        <v>0</v>
      </c>
      <c r="D66" s="88">
        <v>0</v>
      </c>
      <c r="E66" s="88">
        <v>0</v>
      </c>
      <c r="F66" s="88">
        <v>0</v>
      </c>
      <c r="G66" s="85">
        <f t="shared" si="8"/>
        <v>0</v>
      </c>
      <c r="H66" s="88">
        <v>0</v>
      </c>
      <c r="I66" s="88">
        <v>0</v>
      </c>
      <c r="J66" s="88">
        <v>0</v>
      </c>
      <c r="K66" s="88">
        <v>0</v>
      </c>
      <c r="L66" s="85">
        <f t="shared" si="9"/>
        <v>0</v>
      </c>
    </row>
    <row r="67" spans="1:12" ht="15.75" thickBot="1" x14ac:dyDescent="0.3">
      <c r="A67" s="90" t="s">
        <v>81</v>
      </c>
      <c r="B67" s="91" t="s">
        <v>107</v>
      </c>
      <c r="C67" s="88">
        <v>0</v>
      </c>
      <c r="D67" s="88">
        <v>0</v>
      </c>
      <c r="E67" s="88">
        <v>0</v>
      </c>
      <c r="F67" s="88">
        <v>0</v>
      </c>
      <c r="G67" s="85">
        <f t="shared" si="8"/>
        <v>0</v>
      </c>
      <c r="H67" s="88">
        <v>0</v>
      </c>
      <c r="I67" s="88">
        <v>0</v>
      </c>
      <c r="J67" s="88">
        <v>0</v>
      </c>
      <c r="K67" s="88">
        <v>0</v>
      </c>
      <c r="L67" s="85">
        <f t="shared" si="9"/>
        <v>0</v>
      </c>
    </row>
    <row r="68" spans="1:12" ht="15.75" thickBot="1" x14ac:dyDescent="0.3">
      <c r="A68" s="93" t="s">
        <v>91</v>
      </c>
      <c r="B68" s="94" t="s">
        <v>92</v>
      </c>
      <c r="C68" s="95">
        <f>SUM(C58:C67)</f>
        <v>0</v>
      </c>
      <c r="D68" s="95">
        <f>SUM(D58:D67)</f>
        <v>0</v>
      </c>
      <c r="E68" s="117">
        <f>SUM(E58:E67)</f>
        <v>0</v>
      </c>
      <c r="F68" s="117">
        <f>SUM(F58:F67)</f>
        <v>119764</v>
      </c>
      <c r="G68" s="96">
        <f>SUM(C68:F68)</f>
        <v>119764</v>
      </c>
      <c r="H68" s="95">
        <f>SUM(H58:H67)</f>
        <v>1068</v>
      </c>
      <c r="I68" s="95">
        <f>SUM(I58:I67)</f>
        <v>0</v>
      </c>
      <c r="J68" s="117">
        <f>SUM(J58:J67)</f>
        <v>0</v>
      </c>
      <c r="K68" s="117">
        <f>SUM(K58:K67)</f>
        <v>128152</v>
      </c>
      <c r="L68" s="96">
        <f>SUM(H68:K68)</f>
        <v>129220</v>
      </c>
    </row>
    <row r="69" spans="1:12" ht="15.75" thickBot="1" x14ac:dyDescent="0.3">
      <c r="A69" s="103"/>
      <c r="B69" s="104"/>
      <c r="C69" s="105"/>
      <c r="D69" s="105"/>
      <c r="E69" s="121"/>
      <c r="F69" s="121"/>
      <c r="G69" s="122"/>
      <c r="H69" s="105"/>
      <c r="I69" s="105"/>
      <c r="J69" s="121"/>
      <c r="K69" s="121"/>
      <c r="L69" s="122"/>
    </row>
    <row r="70" spans="1:12" ht="16.5" thickBot="1" x14ac:dyDescent="0.3">
      <c r="A70" s="147" t="s">
        <v>93</v>
      </c>
      <c r="B70" s="148"/>
      <c r="C70" s="107">
        <f t="shared" ref="C70:L70" si="10">C56+C68</f>
        <v>0</v>
      </c>
      <c r="D70" s="107">
        <f t="shared" si="10"/>
        <v>4250</v>
      </c>
      <c r="E70" s="123">
        <f t="shared" si="10"/>
        <v>0</v>
      </c>
      <c r="F70" s="123">
        <f t="shared" si="10"/>
        <v>119764</v>
      </c>
      <c r="G70" s="108">
        <f t="shared" si="10"/>
        <v>124014</v>
      </c>
      <c r="H70" s="107">
        <f t="shared" si="10"/>
        <v>1068</v>
      </c>
      <c r="I70" s="107">
        <f t="shared" si="10"/>
        <v>4250</v>
      </c>
      <c r="J70" s="123">
        <f t="shared" si="10"/>
        <v>0</v>
      </c>
      <c r="K70" s="123">
        <f t="shared" si="10"/>
        <v>128152</v>
      </c>
      <c r="L70" s="108">
        <f t="shared" si="10"/>
        <v>133470</v>
      </c>
    </row>
    <row r="71" spans="1:12" x14ac:dyDescent="0.25">
      <c r="A71" s="74"/>
    </row>
  </sheetData>
  <mergeCells count="8">
    <mergeCell ref="A56:B56"/>
    <mergeCell ref="A70:B70"/>
    <mergeCell ref="A3:L3"/>
    <mergeCell ref="A2:L2"/>
    <mergeCell ref="B5:B6"/>
    <mergeCell ref="A5:A6"/>
    <mergeCell ref="C5:G5"/>
    <mergeCell ref="H5:L5"/>
  </mergeCells>
  <pageMargins left="0.7" right="0.7" top="0.75" bottom="0.75" header="0.3" footer="0.3"/>
  <pageSetup paperSize="9" scale="72" orientation="landscape" r:id="rId1"/>
  <rowBreaks count="1" manualBreakCount="1">
    <brk id="37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5F8B83-EAD7-485B-BCCA-173717F0CB88}">
  <dimension ref="A1:L71"/>
  <sheetViews>
    <sheetView zoomScale="85" zoomScaleNormal="85" workbookViewId="0">
      <selection activeCell="F5" sqref="F5"/>
    </sheetView>
  </sheetViews>
  <sheetFormatPr defaultRowHeight="15" x14ac:dyDescent="0.25"/>
  <cols>
    <col min="1" max="1" width="9.85546875" customWidth="1"/>
    <col min="2" max="2" width="44.140625" customWidth="1"/>
    <col min="3" max="3" width="13.85546875" style="75" customWidth="1"/>
    <col min="4" max="5" width="11.7109375" style="75" customWidth="1"/>
    <col min="6" max="6" width="11" style="75" customWidth="1"/>
    <col min="7" max="9" width="11.7109375" style="75" customWidth="1"/>
    <col min="10" max="11" width="12.5703125" style="75" customWidth="1"/>
  </cols>
  <sheetData>
    <row r="1" spans="1:11" x14ac:dyDescent="0.25">
      <c r="J1" s="76"/>
      <c r="K1" s="76" t="s">
        <v>196</v>
      </c>
    </row>
    <row r="2" spans="1:11" x14ac:dyDescent="0.25">
      <c r="A2" s="146" t="s">
        <v>189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</row>
    <row r="3" spans="1:11" x14ac:dyDescent="0.25">
      <c r="A3" s="146" t="s">
        <v>119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</row>
    <row r="4" spans="1:11" ht="15.75" thickBot="1" x14ac:dyDescent="0.3">
      <c r="J4" s="77"/>
      <c r="K4" s="77" t="s">
        <v>104</v>
      </c>
    </row>
    <row r="5" spans="1:11" ht="32.25" customHeight="1" thickBot="1" x14ac:dyDescent="0.3">
      <c r="A5" s="161" t="s">
        <v>2</v>
      </c>
      <c r="B5" s="159" t="s">
        <v>0</v>
      </c>
      <c r="C5" s="79" t="s">
        <v>190</v>
      </c>
      <c r="D5" s="156" t="s">
        <v>191</v>
      </c>
      <c r="E5" s="157"/>
      <c r="F5" s="79" t="s">
        <v>192</v>
      </c>
      <c r="G5" s="79" t="s">
        <v>193</v>
      </c>
      <c r="H5" s="156" t="s">
        <v>171</v>
      </c>
      <c r="I5" s="157"/>
      <c r="J5" s="156" t="s">
        <v>1</v>
      </c>
      <c r="K5" s="158"/>
    </row>
    <row r="6" spans="1:11" ht="32.25" customHeight="1" thickBot="1" x14ac:dyDescent="0.3">
      <c r="A6" s="162"/>
      <c r="B6" s="160"/>
      <c r="C6" s="128"/>
      <c r="D6" s="80" t="s">
        <v>194</v>
      </c>
      <c r="E6" s="80" t="s">
        <v>195</v>
      </c>
      <c r="F6" s="79"/>
      <c r="G6" s="79"/>
      <c r="H6" s="80" t="s">
        <v>194</v>
      </c>
      <c r="I6" s="80" t="s">
        <v>195</v>
      </c>
      <c r="J6" s="80" t="s">
        <v>194</v>
      </c>
      <c r="K6" s="124" t="s">
        <v>195</v>
      </c>
    </row>
    <row r="7" spans="1:11" x14ac:dyDescent="0.25">
      <c r="A7" s="125" t="s">
        <v>3</v>
      </c>
      <c r="B7" s="126" t="s">
        <v>4</v>
      </c>
      <c r="C7" s="84">
        <v>0</v>
      </c>
      <c r="D7" s="84">
        <v>0</v>
      </c>
      <c r="E7" s="84">
        <v>0</v>
      </c>
      <c r="F7" s="84">
        <v>0</v>
      </c>
      <c r="G7" s="84">
        <v>0</v>
      </c>
      <c r="H7" s="84">
        <v>0</v>
      </c>
      <c r="I7" s="84">
        <v>0</v>
      </c>
      <c r="J7" s="85">
        <f t="shared" ref="J7:J17" si="0">SUM(C7:H7)</f>
        <v>0</v>
      </c>
      <c r="K7" s="85">
        <f t="shared" ref="K7:K17" si="1">SUM(D7:I7)</f>
        <v>0</v>
      </c>
    </row>
    <row r="8" spans="1:11" x14ac:dyDescent="0.25">
      <c r="A8" s="86" t="s">
        <v>5</v>
      </c>
      <c r="B8" s="87" t="s">
        <v>108</v>
      </c>
      <c r="C8" s="88">
        <v>0</v>
      </c>
      <c r="D8" s="88">
        <v>0</v>
      </c>
      <c r="E8" s="88">
        <v>0</v>
      </c>
      <c r="F8" s="88">
        <v>0</v>
      </c>
      <c r="G8" s="88">
        <v>0</v>
      </c>
      <c r="H8" s="88">
        <v>0</v>
      </c>
      <c r="I8" s="88">
        <v>0</v>
      </c>
      <c r="J8" s="85">
        <f t="shared" si="0"/>
        <v>0</v>
      </c>
      <c r="K8" s="85">
        <f t="shared" si="1"/>
        <v>0</v>
      </c>
    </row>
    <row r="9" spans="1:11" x14ac:dyDescent="0.25">
      <c r="A9" s="86" t="s">
        <v>7</v>
      </c>
      <c r="B9" s="87" t="s">
        <v>8</v>
      </c>
      <c r="C9" s="88">
        <v>0</v>
      </c>
      <c r="D9" s="88">
        <v>0</v>
      </c>
      <c r="E9" s="88">
        <v>0</v>
      </c>
      <c r="F9" s="88">
        <v>0</v>
      </c>
      <c r="G9" s="88">
        <v>0</v>
      </c>
      <c r="H9" s="88">
        <v>0</v>
      </c>
      <c r="I9" s="88">
        <v>0</v>
      </c>
      <c r="J9" s="85">
        <f t="shared" si="0"/>
        <v>0</v>
      </c>
      <c r="K9" s="85">
        <f t="shared" si="1"/>
        <v>0</v>
      </c>
    </row>
    <row r="10" spans="1:11" x14ac:dyDescent="0.25">
      <c r="A10" s="86" t="s">
        <v>9</v>
      </c>
      <c r="B10" s="87" t="s">
        <v>10</v>
      </c>
      <c r="C10" s="88">
        <v>0</v>
      </c>
      <c r="D10" s="88">
        <v>0</v>
      </c>
      <c r="E10" s="88">
        <v>0</v>
      </c>
      <c r="F10" s="88">
        <v>0</v>
      </c>
      <c r="G10" s="88">
        <v>0</v>
      </c>
      <c r="H10" s="88">
        <v>0</v>
      </c>
      <c r="I10" s="88">
        <v>0</v>
      </c>
      <c r="J10" s="85">
        <f t="shared" si="0"/>
        <v>0</v>
      </c>
      <c r="K10" s="85">
        <f t="shared" si="1"/>
        <v>0</v>
      </c>
    </row>
    <row r="11" spans="1:11" x14ac:dyDescent="0.25">
      <c r="A11" s="86" t="s">
        <v>11</v>
      </c>
      <c r="B11" s="87" t="s">
        <v>12</v>
      </c>
      <c r="C11" s="88">
        <v>0</v>
      </c>
      <c r="D11" s="88">
        <v>0</v>
      </c>
      <c r="E11" s="88">
        <v>0</v>
      </c>
      <c r="F11" s="88">
        <v>0</v>
      </c>
      <c r="G11" s="88">
        <v>0</v>
      </c>
      <c r="H11" s="88">
        <v>0</v>
      </c>
      <c r="I11" s="88">
        <v>0</v>
      </c>
      <c r="J11" s="85">
        <f t="shared" si="0"/>
        <v>0</v>
      </c>
      <c r="K11" s="85">
        <f t="shared" si="1"/>
        <v>0</v>
      </c>
    </row>
    <row r="12" spans="1:11" x14ac:dyDescent="0.25">
      <c r="A12" s="90" t="s">
        <v>13</v>
      </c>
      <c r="B12" s="91" t="s">
        <v>14</v>
      </c>
      <c r="C12" s="88">
        <v>0</v>
      </c>
      <c r="D12" s="88">
        <v>0</v>
      </c>
      <c r="E12" s="88">
        <v>0</v>
      </c>
      <c r="F12" s="88">
        <v>0</v>
      </c>
      <c r="G12" s="88">
        <v>0</v>
      </c>
      <c r="H12" s="88">
        <v>0</v>
      </c>
      <c r="I12" s="88">
        <v>0</v>
      </c>
      <c r="J12" s="85">
        <f t="shared" si="0"/>
        <v>0</v>
      </c>
      <c r="K12" s="85">
        <f t="shared" si="1"/>
        <v>0</v>
      </c>
    </row>
    <row r="13" spans="1:11" x14ac:dyDescent="0.25">
      <c r="A13" s="13" t="s">
        <v>124</v>
      </c>
      <c r="B13" s="14" t="s">
        <v>125</v>
      </c>
      <c r="C13" s="88">
        <v>0</v>
      </c>
      <c r="D13" s="88">
        <v>0</v>
      </c>
      <c r="E13" s="88">
        <v>0</v>
      </c>
      <c r="F13" s="88">
        <v>0</v>
      </c>
      <c r="G13" s="88">
        <v>0</v>
      </c>
      <c r="H13" s="88">
        <v>0</v>
      </c>
      <c r="I13" s="88">
        <v>0</v>
      </c>
      <c r="J13" s="85">
        <f t="shared" si="0"/>
        <v>0</v>
      </c>
      <c r="K13" s="85">
        <f t="shared" si="1"/>
        <v>0</v>
      </c>
    </row>
    <row r="14" spans="1:11" x14ac:dyDescent="0.25">
      <c r="A14" s="13" t="s">
        <v>126</v>
      </c>
      <c r="B14" s="14" t="s">
        <v>130</v>
      </c>
      <c r="C14" s="88">
        <v>0</v>
      </c>
      <c r="D14" s="88">
        <v>0</v>
      </c>
      <c r="E14" s="88">
        <v>0</v>
      </c>
      <c r="F14" s="88">
        <v>0</v>
      </c>
      <c r="G14" s="88">
        <v>0</v>
      </c>
      <c r="H14" s="88">
        <v>0</v>
      </c>
      <c r="I14" s="88">
        <v>0</v>
      </c>
      <c r="J14" s="85">
        <f t="shared" si="0"/>
        <v>0</v>
      </c>
      <c r="K14" s="85">
        <f t="shared" si="1"/>
        <v>0</v>
      </c>
    </row>
    <row r="15" spans="1:11" x14ac:dyDescent="0.25">
      <c r="A15" s="13" t="s">
        <v>127</v>
      </c>
      <c r="B15" s="14" t="s">
        <v>131</v>
      </c>
      <c r="C15" s="88">
        <v>0</v>
      </c>
      <c r="D15" s="88">
        <v>0</v>
      </c>
      <c r="E15" s="88">
        <v>0</v>
      </c>
      <c r="F15" s="88">
        <v>0</v>
      </c>
      <c r="G15" s="88">
        <v>0</v>
      </c>
      <c r="H15" s="88">
        <v>0</v>
      </c>
      <c r="I15" s="88">
        <v>0</v>
      </c>
      <c r="J15" s="85">
        <f t="shared" si="0"/>
        <v>0</v>
      </c>
      <c r="K15" s="85">
        <f t="shared" si="1"/>
        <v>0</v>
      </c>
    </row>
    <row r="16" spans="1:11" ht="15.75" thickBot="1" x14ac:dyDescent="0.3">
      <c r="A16" s="17" t="s">
        <v>128</v>
      </c>
      <c r="B16" s="18" t="s">
        <v>129</v>
      </c>
      <c r="C16" s="88">
        <v>0</v>
      </c>
      <c r="D16" s="88">
        <v>0</v>
      </c>
      <c r="E16" s="88">
        <v>0</v>
      </c>
      <c r="F16" s="88">
        <v>0</v>
      </c>
      <c r="G16" s="88">
        <v>0</v>
      </c>
      <c r="H16" s="88">
        <v>0</v>
      </c>
      <c r="I16" s="88">
        <v>0</v>
      </c>
      <c r="J16" s="85">
        <f t="shared" si="0"/>
        <v>0</v>
      </c>
      <c r="K16" s="85">
        <f t="shared" si="1"/>
        <v>0</v>
      </c>
    </row>
    <row r="17" spans="1:12" ht="15.75" thickBot="1" x14ac:dyDescent="0.3">
      <c r="A17" s="93" t="s">
        <v>15</v>
      </c>
      <c r="B17" s="94" t="s">
        <v>16</v>
      </c>
      <c r="C17" s="95">
        <f t="shared" ref="C17:I17" si="2">SUM(C7:C12)</f>
        <v>0</v>
      </c>
      <c r="D17" s="95">
        <f t="shared" si="2"/>
        <v>0</v>
      </c>
      <c r="E17" s="95">
        <f t="shared" si="2"/>
        <v>0</v>
      </c>
      <c r="F17" s="95">
        <f t="shared" si="2"/>
        <v>0</v>
      </c>
      <c r="G17" s="117">
        <f t="shared" si="2"/>
        <v>0</v>
      </c>
      <c r="H17" s="117">
        <f t="shared" si="2"/>
        <v>0</v>
      </c>
      <c r="I17" s="117">
        <f t="shared" si="2"/>
        <v>0</v>
      </c>
      <c r="J17" s="96">
        <f t="shared" si="0"/>
        <v>0</v>
      </c>
      <c r="K17" s="96">
        <f t="shared" si="1"/>
        <v>0</v>
      </c>
      <c r="L17" t="s">
        <v>172</v>
      </c>
    </row>
    <row r="18" spans="1:12" x14ac:dyDescent="0.25">
      <c r="A18" s="82"/>
      <c r="B18" s="83"/>
      <c r="C18" s="84"/>
      <c r="D18" s="84"/>
      <c r="E18" s="84"/>
      <c r="F18" s="84"/>
      <c r="G18" s="118"/>
      <c r="H18" s="118"/>
      <c r="I18" s="118"/>
      <c r="J18" s="85"/>
      <c r="K18" s="85"/>
    </row>
    <row r="19" spans="1:12" x14ac:dyDescent="0.25">
      <c r="A19" s="86" t="s">
        <v>17</v>
      </c>
      <c r="B19" s="87" t="s">
        <v>18</v>
      </c>
      <c r="C19" s="88">
        <f t="shared" ref="C19:I19" si="3">C20+C21+C22+C23</f>
        <v>0</v>
      </c>
      <c r="D19" s="88">
        <f t="shared" si="3"/>
        <v>0</v>
      </c>
      <c r="E19" s="88">
        <f t="shared" si="3"/>
        <v>0</v>
      </c>
      <c r="F19" s="88">
        <f t="shared" si="3"/>
        <v>0</v>
      </c>
      <c r="G19" s="119">
        <f t="shared" si="3"/>
        <v>0</v>
      </c>
      <c r="H19" s="119">
        <f t="shared" si="3"/>
        <v>0</v>
      </c>
      <c r="I19" s="119">
        <f t="shared" si="3"/>
        <v>0</v>
      </c>
      <c r="J19" s="85">
        <f t="shared" ref="J19:J32" si="4">SUM(C19:H19)</f>
        <v>0</v>
      </c>
      <c r="K19" s="85">
        <f t="shared" ref="K19:K32" si="5">SUM(D19:I19)</f>
        <v>0</v>
      </c>
    </row>
    <row r="20" spans="1:12" x14ac:dyDescent="0.25">
      <c r="A20" s="98" t="s">
        <v>95</v>
      </c>
      <c r="B20" s="99" t="s">
        <v>110</v>
      </c>
      <c r="C20" s="88">
        <v>0</v>
      </c>
      <c r="D20" s="88">
        <v>0</v>
      </c>
      <c r="E20" s="88">
        <v>0</v>
      </c>
      <c r="F20" s="88">
        <v>0</v>
      </c>
      <c r="G20" s="88">
        <v>0</v>
      </c>
      <c r="H20" s="88">
        <v>0</v>
      </c>
      <c r="I20" s="88">
        <v>0</v>
      </c>
      <c r="J20" s="85">
        <f t="shared" si="4"/>
        <v>0</v>
      </c>
      <c r="K20" s="85">
        <f t="shared" si="5"/>
        <v>0</v>
      </c>
    </row>
    <row r="21" spans="1:12" x14ac:dyDescent="0.25">
      <c r="A21" s="98" t="s">
        <v>96</v>
      </c>
      <c r="B21" s="99" t="s">
        <v>24</v>
      </c>
      <c r="C21" s="88">
        <v>0</v>
      </c>
      <c r="D21" s="88">
        <v>0</v>
      </c>
      <c r="E21" s="88">
        <v>0</v>
      </c>
      <c r="F21" s="88">
        <v>0</v>
      </c>
      <c r="G21" s="88">
        <v>0</v>
      </c>
      <c r="H21" s="88">
        <v>0</v>
      </c>
      <c r="I21" s="88">
        <v>0</v>
      </c>
      <c r="J21" s="85">
        <f t="shared" si="4"/>
        <v>0</v>
      </c>
      <c r="K21" s="85">
        <f t="shared" si="5"/>
        <v>0</v>
      </c>
    </row>
    <row r="22" spans="1:12" x14ac:dyDescent="0.25">
      <c r="A22" s="98" t="s">
        <v>97</v>
      </c>
      <c r="B22" s="99" t="s">
        <v>23</v>
      </c>
      <c r="C22" s="88">
        <v>0</v>
      </c>
      <c r="D22" s="88">
        <v>0</v>
      </c>
      <c r="E22" s="88">
        <v>0</v>
      </c>
      <c r="F22" s="88">
        <v>0</v>
      </c>
      <c r="G22" s="88">
        <v>0</v>
      </c>
      <c r="H22" s="88">
        <v>0</v>
      </c>
      <c r="I22" s="88">
        <v>0</v>
      </c>
      <c r="J22" s="85">
        <f t="shared" si="4"/>
        <v>0</v>
      </c>
      <c r="K22" s="85">
        <f t="shared" si="5"/>
        <v>0</v>
      </c>
    </row>
    <row r="23" spans="1:12" x14ac:dyDescent="0.25">
      <c r="A23" s="98" t="s">
        <v>98</v>
      </c>
      <c r="B23" s="99" t="s">
        <v>22</v>
      </c>
      <c r="C23" s="88">
        <v>0</v>
      </c>
      <c r="D23" s="88">
        <v>0</v>
      </c>
      <c r="E23" s="88">
        <v>0</v>
      </c>
      <c r="F23" s="88">
        <v>0</v>
      </c>
      <c r="G23" s="88">
        <v>0</v>
      </c>
      <c r="H23" s="88">
        <v>0</v>
      </c>
      <c r="I23" s="88">
        <v>0</v>
      </c>
      <c r="J23" s="85">
        <f t="shared" si="4"/>
        <v>0</v>
      </c>
      <c r="K23" s="85">
        <f t="shared" si="5"/>
        <v>0</v>
      </c>
    </row>
    <row r="24" spans="1:12" x14ac:dyDescent="0.25">
      <c r="A24" s="86" t="s">
        <v>19</v>
      </c>
      <c r="B24" s="87" t="s">
        <v>20</v>
      </c>
      <c r="C24" s="88">
        <f t="shared" ref="C24:I24" si="6">C25</f>
        <v>0</v>
      </c>
      <c r="D24" s="88">
        <f t="shared" si="6"/>
        <v>0</v>
      </c>
      <c r="E24" s="88">
        <f t="shared" si="6"/>
        <v>0</v>
      </c>
      <c r="F24" s="88">
        <f t="shared" si="6"/>
        <v>0</v>
      </c>
      <c r="G24" s="119">
        <f t="shared" si="6"/>
        <v>0</v>
      </c>
      <c r="H24" s="119">
        <f t="shared" si="6"/>
        <v>0</v>
      </c>
      <c r="I24" s="119">
        <f t="shared" si="6"/>
        <v>0</v>
      </c>
      <c r="J24" s="85">
        <f t="shared" si="4"/>
        <v>0</v>
      </c>
      <c r="K24" s="85">
        <f t="shared" si="5"/>
        <v>0</v>
      </c>
    </row>
    <row r="25" spans="1:12" x14ac:dyDescent="0.25">
      <c r="A25" s="98" t="s">
        <v>99</v>
      </c>
      <c r="B25" s="99" t="s">
        <v>21</v>
      </c>
      <c r="C25" s="88">
        <v>0</v>
      </c>
      <c r="D25" s="88">
        <v>0</v>
      </c>
      <c r="E25" s="88">
        <v>0</v>
      </c>
      <c r="F25" s="88">
        <v>0</v>
      </c>
      <c r="G25" s="88">
        <v>0</v>
      </c>
      <c r="H25" s="88">
        <v>0</v>
      </c>
      <c r="I25" s="88">
        <v>0</v>
      </c>
      <c r="J25" s="85">
        <f t="shared" si="4"/>
        <v>0</v>
      </c>
      <c r="K25" s="85">
        <f t="shared" si="5"/>
        <v>0</v>
      </c>
    </row>
    <row r="26" spans="1:12" x14ac:dyDescent="0.25">
      <c r="A26" s="86" t="s">
        <v>25</v>
      </c>
      <c r="B26" s="87" t="s">
        <v>26</v>
      </c>
      <c r="C26" s="88">
        <f t="shared" ref="C26:I26" si="7">C27</f>
        <v>0</v>
      </c>
      <c r="D26" s="88">
        <f t="shared" si="7"/>
        <v>0</v>
      </c>
      <c r="E26" s="88">
        <f t="shared" si="7"/>
        <v>0</v>
      </c>
      <c r="F26" s="88">
        <f t="shared" si="7"/>
        <v>0</v>
      </c>
      <c r="G26" s="119">
        <f t="shared" si="7"/>
        <v>0</v>
      </c>
      <c r="H26" s="119">
        <f t="shared" si="7"/>
        <v>0</v>
      </c>
      <c r="I26" s="119">
        <f t="shared" si="7"/>
        <v>0</v>
      </c>
      <c r="J26" s="85">
        <f t="shared" si="4"/>
        <v>0</v>
      </c>
      <c r="K26" s="85">
        <f t="shared" si="5"/>
        <v>0</v>
      </c>
    </row>
    <row r="27" spans="1:12" x14ac:dyDescent="0.25">
      <c r="A27" s="98" t="s">
        <v>100</v>
      </c>
      <c r="B27" s="99" t="s">
        <v>27</v>
      </c>
      <c r="C27" s="88">
        <v>0</v>
      </c>
      <c r="D27" s="88">
        <v>0</v>
      </c>
      <c r="E27" s="88">
        <v>0</v>
      </c>
      <c r="F27" s="88">
        <v>0</v>
      </c>
      <c r="G27" s="88">
        <v>0</v>
      </c>
      <c r="H27" s="88">
        <v>0</v>
      </c>
      <c r="I27" s="88">
        <v>0</v>
      </c>
      <c r="J27" s="85">
        <f t="shared" si="4"/>
        <v>0</v>
      </c>
      <c r="K27" s="85">
        <f t="shared" si="5"/>
        <v>0</v>
      </c>
    </row>
    <row r="28" spans="1:12" x14ac:dyDescent="0.25">
      <c r="A28" s="86" t="s">
        <v>51</v>
      </c>
      <c r="B28" s="87" t="s">
        <v>52</v>
      </c>
      <c r="C28" s="88">
        <f t="shared" ref="C28:I28" si="8">C29+C30+C31</f>
        <v>0</v>
      </c>
      <c r="D28" s="88">
        <f t="shared" si="8"/>
        <v>0</v>
      </c>
      <c r="E28" s="88">
        <f t="shared" si="8"/>
        <v>0</v>
      </c>
      <c r="F28" s="88">
        <f t="shared" si="8"/>
        <v>0</v>
      </c>
      <c r="G28" s="119">
        <f t="shared" si="8"/>
        <v>0</v>
      </c>
      <c r="H28" s="119">
        <f t="shared" si="8"/>
        <v>0</v>
      </c>
      <c r="I28" s="119">
        <f t="shared" si="8"/>
        <v>0</v>
      </c>
      <c r="J28" s="85">
        <f t="shared" si="4"/>
        <v>0</v>
      </c>
      <c r="K28" s="85">
        <f t="shared" si="5"/>
        <v>0</v>
      </c>
    </row>
    <row r="29" spans="1:12" x14ac:dyDescent="0.25">
      <c r="A29" s="98" t="s">
        <v>101</v>
      </c>
      <c r="B29" s="99" t="s">
        <v>53</v>
      </c>
      <c r="C29" s="88">
        <v>0</v>
      </c>
      <c r="D29" s="88">
        <v>0</v>
      </c>
      <c r="E29" s="88">
        <v>0</v>
      </c>
      <c r="F29" s="88">
        <v>0</v>
      </c>
      <c r="G29" s="88">
        <v>0</v>
      </c>
      <c r="H29" s="88">
        <v>0</v>
      </c>
      <c r="I29" s="88">
        <v>0</v>
      </c>
      <c r="J29" s="85">
        <f t="shared" si="4"/>
        <v>0</v>
      </c>
      <c r="K29" s="85">
        <f t="shared" si="5"/>
        <v>0</v>
      </c>
    </row>
    <row r="30" spans="1:12" x14ac:dyDescent="0.25">
      <c r="A30" s="98" t="s">
        <v>102</v>
      </c>
      <c r="B30" s="99" t="s">
        <v>54</v>
      </c>
      <c r="C30" s="88">
        <v>0</v>
      </c>
      <c r="D30" s="88">
        <v>0</v>
      </c>
      <c r="E30" s="88">
        <v>0</v>
      </c>
      <c r="F30" s="88">
        <v>0</v>
      </c>
      <c r="G30" s="88">
        <v>0</v>
      </c>
      <c r="H30" s="88">
        <v>0</v>
      </c>
      <c r="I30" s="88">
        <v>0</v>
      </c>
      <c r="J30" s="85">
        <f t="shared" si="4"/>
        <v>0</v>
      </c>
      <c r="K30" s="85">
        <f t="shared" si="5"/>
        <v>0</v>
      </c>
    </row>
    <row r="31" spans="1:12" ht="15.75" thickBot="1" x14ac:dyDescent="0.3">
      <c r="A31" s="100" t="s">
        <v>103</v>
      </c>
      <c r="B31" s="101" t="s">
        <v>55</v>
      </c>
      <c r="C31" s="88">
        <v>0</v>
      </c>
      <c r="D31" s="88">
        <v>0</v>
      </c>
      <c r="E31" s="88">
        <v>0</v>
      </c>
      <c r="F31" s="88">
        <v>0</v>
      </c>
      <c r="G31" s="88">
        <v>0</v>
      </c>
      <c r="H31" s="88">
        <v>0</v>
      </c>
      <c r="I31" s="88">
        <v>0</v>
      </c>
      <c r="J31" s="85">
        <f t="shared" si="4"/>
        <v>0</v>
      </c>
      <c r="K31" s="85">
        <f t="shared" si="5"/>
        <v>0</v>
      </c>
    </row>
    <row r="32" spans="1:12" ht="15.75" thickBot="1" x14ac:dyDescent="0.3">
      <c r="A32" s="93" t="s">
        <v>28</v>
      </c>
      <c r="B32" s="94" t="s">
        <v>29</v>
      </c>
      <c r="C32" s="95">
        <f t="shared" ref="C32:I32" si="9">C26+C24+C19+C28</f>
        <v>0</v>
      </c>
      <c r="D32" s="95">
        <f t="shared" si="9"/>
        <v>0</v>
      </c>
      <c r="E32" s="95">
        <f t="shared" si="9"/>
        <v>0</v>
      </c>
      <c r="F32" s="95">
        <f t="shared" si="9"/>
        <v>0</v>
      </c>
      <c r="G32" s="117">
        <f t="shared" si="9"/>
        <v>0</v>
      </c>
      <c r="H32" s="117">
        <f t="shared" si="9"/>
        <v>0</v>
      </c>
      <c r="I32" s="117">
        <f t="shared" si="9"/>
        <v>0</v>
      </c>
      <c r="J32" s="127">
        <f t="shared" si="4"/>
        <v>0</v>
      </c>
      <c r="K32" s="127">
        <f t="shared" si="5"/>
        <v>0</v>
      </c>
    </row>
    <row r="33" spans="1:11" x14ac:dyDescent="0.25">
      <c r="A33" s="82"/>
      <c r="B33" s="83"/>
      <c r="C33" s="84"/>
      <c r="D33" s="84"/>
      <c r="E33" s="84"/>
      <c r="F33" s="84"/>
      <c r="G33" s="118"/>
      <c r="H33" s="118"/>
      <c r="I33" s="118"/>
      <c r="J33" s="85"/>
      <c r="K33" s="85"/>
    </row>
    <row r="34" spans="1:11" x14ac:dyDescent="0.25">
      <c r="A34" s="86" t="s">
        <v>30</v>
      </c>
      <c r="B34" s="87" t="s">
        <v>39</v>
      </c>
      <c r="C34" s="88">
        <v>0</v>
      </c>
      <c r="D34" s="88">
        <v>0</v>
      </c>
      <c r="E34" s="88">
        <v>0</v>
      </c>
      <c r="F34" s="88">
        <v>0</v>
      </c>
      <c r="G34" s="88">
        <v>0</v>
      </c>
      <c r="H34" s="88">
        <v>0</v>
      </c>
      <c r="I34" s="88">
        <v>0</v>
      </c>
      <c r="J34" s="85">
        <f>SUM(C34:H34)</f>
        <v>0</v>
      </c>
      <c r="K34" s="85">
        <f>SUM(D34:I34)</f>
        <v>0</v>
      </c>
    </row>
    <row r="35" spans="1:11" x14ac:dyDescent="0.25">
      <c r="A35" s="86" t="s">
        <v>31</v>
      </c>
      <c r="B35" s="87" t="s">
        <v>40</v>
      </c>
      <c r="C35" s="88">
        <f>C36</f>
        <v>0</v>
      </c>
      <c r="D35" s="88">
        <v>1500</v>
      </c>
      <c r="E35" s="88">
        <v>1500</v>
      </c>
      <c r="F35" s="88">
        <f>F36</f>
        <v>0</v>
      </c>
      <c r="G35" s="119">
        <v>0</v>
      </c>
      <c r="H35" s="119">
        <f>H36</f>
        <v>0</v>
      </c>
      <c r="I35" s="119">
        <f>I36</f>
        <v>0</v>
      </c>
      <c r="J35" s="85">
        <v>1500</v>
      </c>
      <c r="K35" s="85">
        <f>SUM(D35:I35)-1500</f>
        <v>1500</v>
      </c>
    </row>
    <row r="36" spans="1:11" x14ac:dyDescent="0.25">
      <c r="A36" s="98" t="s">
        <v>63</v>
      </c>
      <c r="B36" s="99" t="s">
        <v>56</v>
      </c>
      <c r="C36" s="88">
        <v>0</v>
      </c>
      <c r="D36" s="88">
        <v>0</v>
      </c>
      <c r="E36" s="88">
        <v>0</v>
      </c>
      <c r="F36" s="88">
        <v>0</v>
      </c>
      <c r="G36" s="88">
        <v>0</v>
      </c>
      <c r="H36" s="88">
        <v>0</v>
      </c>
      <c r="I36" s="88">
        <v>0</v>
      </c>
      <c r="J36" s="85">
        <f t="shared" ref="J35:J48" si="10">SUM(C36:H36)</f>
        <v>0</v>
      </c>
      <c r="K36" s="85">
        <f t="shared" ref="K36:K48" si="11">SUM(D36:I36)</f>
        <v>0</v>
      </c>
    </row>
    <row r="37" spans="1:11" x14ac:dyDescent="0.25">
      <c r="A37" s="86" t="s">
        <v>32</v>
      </c>
      <c r="B37" s="87" t="s">
        <v>41</v>
      </c>
      <c r="C37" s="88">
        <v>0</v>
      </c>
      <c r="D37" s="88">
        <v>0</v>
      </c>
      <c r="E37" s="88">
        <v>0</v>
      </c>
      <c r="F37" s="88">
        <v>0</v>
      </c>
      <c r="G37" s="88">
        <v>0</v>
      </c>
      <c r="H37" s="88">
        <v>0</v>
      </c>
      <c r="I37" s="88">
        <v>0</v>
      </c>
      <c r="J37" s="85">
        <f t="shared" si="10"/>
        <v>0</v>
      </c>
      <c r="K37" s="85">
        <f t="shared" si="11"/>
        <v>0</v>
      </c>
    </row>
    <row r="38" spans="1:11" x14ac:dyDescent="0.25">
      <c r="A38" s="86" t="s">
        <v>33</v>
      </c>
      <c r="B38" s="87" t="s">
        <v>42</v>
      </c>
      <c r="C38" s="88">
        <f t="shared" ref="C38:I38" si="12">C39+C40+C41</f>
        <v>0</v>
      </c>
      <c r="D38" s="88">
        <f t="shared" si="12"/>
        <v>0</v>
      </c>
      <c r="E38" s="88">
        <f t="shared" si="12"/>
        <v>0</v>
      </c>
      <c r="F38" s="88">
        <f t="shared" si="12"/>
        <v>0</v>
      </c>
      <c r="G38" s="119">
        <f t="shared" si="12"/>
        <v>0</v>
      </c>
      <c r="H38" s="119">
        <f t="shared" si="12"/>
        <v>0</v>
      </c>
      <c r="I38" s="119">
        <f t="shared" si="12"/>
        <v>0</v>
      </c>
      <c r="J38" s="85">
        <f t="shared" si="10"/>
        <v>0</v>
      </c>
      <c r="K38" s="85">
        <f t="shared" si="11"/>
        <v>0</v>
      </c>
    </row>
    <row r="39" spans="1:11" ht="29.25" customHeight="1" x14ac:dyDescent="0.25">
      <c r="A39" s="98" t="s">
        <v>94</v>
      </c>
      <c r="B39" s="102" t="s">
        <v>60</v>
      </c>
      <c r="C39" s="88">
        <v>0</v>
      </c>
      <c r="D39" s="88">
        <v>0</v>
      </c>
      <c r="E39" s="88">
        <v>0</v>
      </c>
      <c r="F39" s="88">
        <v>0</v>
      </c>
      <c r="G39" s="88">
        <v>0</v>
      </c>
      <c r="H39" s="88">
        <v>0</v>
      </c>
      <c r="I39" s="88">
        <v>0</v>
      </c>
      <c r="J39" s="85">
        <f t="shared" si="10"/>
        <v>0</v>
      </c>
      <c r="K39" s="85">
        <f t="shared" si="11"/>
        <v>0</v>
      </c>
    </row>
    <row r="40" spans="1:11" x14ac:dyDescent="0.25">
      <c r="A40" s="98" t="s">
        <v>61</v>
      </c>
      <c r="B40" s="99" t="s">
        <v>59</v>
      </c>
      <c r="C40" s="88">
        <v>0</v>
      </c>
      <c r="D40" s="88">
        <v>0</v>
      </c>
      <c r="E40" s="88">
        <v>0</v>
      </c>
      <c r="F40" s="88">
        <v>0</v>
      </c>
      <c r="G40" s="88">
        <v>0</v>
      </c>
      <c r="H40" s="88">
        <v>0</v>
      </c>
      <c r="I40" s="88">
        <v>0</v>
      </c>
      <c r="J40" s="85">
        <f t="shared" si="10"/>
        <v>0</v>
      </c>
      <c r="K40" s="85">
        <f t="shared" si="11"/>
        <v>0</v>
      </c>
    </row>
    <row r="41" spans="1:11" x14ac:dyDescent="0.25">
      <c r="A41" s="98" t="s">
        <v>62</v>
      </c>
      <c r="B41" s="99" t="s">
        <v>58</v>
      </c>
      <c r="C41" s="88">
        <v>0</v>
      </c>
      <c r="D41" s="88">
        <v>0</v>
      </c>
      <c r="E41" s="88">
        <v>0</v>
      </c>
      <c r="F41" s="88">
        <v>0</v>
      </c>
      <c r="G41" s="88">
        <v>0</v>
      </c>
      <c r="H41" s="88">
        <v>0</v>
      </c>
      <c r="I41" s="88">
        <v>0</v>
      </c>
      <c r="J41" s="85">
        <f t="shared" si="10"/>
        <v>0</v>
      </c>
      <c r="K41" s="85">
        <f t="shared" si="11"/>
        <v>0</v>
      </c>
    </row>
    <row r="42" spans="1:11" x14ac:dyDescent="0.25">
      <c r="A42" s="86" t="s">
        <v>34</v>
      </c>
      <c r="B42" s="87" t="s">
        <v>43</v>
      </c>
      <c r="C42" s="88">
        <f t="shared" ref="C42:I42" si="13">C43</f>
        <v>0</v>
      </c>
      <c r="D42" s="88">
        <f t="shared" si="13"/>
        <v>0</v>
      </c>
      <c r="E42" s="88">
        <f t="shared" si="13"/>
        <v>0</v>
      </c>
      <c r="F42" s="88">
        <f t="shared" si="13"/>
        <v>0</v>
      </c>
      <c r="G42" s="119">
        <f t="shared" si="13"/>
        <v>0</v>
      </c>
      <c r="H42" s="119">
        <f t="shared" si="13"/>
        <v>0</v>
      </c>
      <c r="I42" s="119">
        <f t="shared" si="13"/>
        <v>0</v>
      </c>
      <c r="J42" s="85">
        <f t="shared" si="10"/>
        <v>0</v>
      </c>
      <c r="K42" s="85">
        <f t="shared" si="11"/>
        <v>0</v>
      </c>
    </row>
    <row r="43" spans="1:11" x14ac:dyDescent="0.25">
      <c r="A43" s="98" t="s">
        <v>64</v>
      </c>
      <c r="B43" s="99" t="s">
        <v>57</v>
      </c>
      <c r="C43" s="88">
        <v>0</v>
      </c>
      <c r="D43" s="88">
        <v>0</v>
      </c>
      <c r="E43" s="88">
        <v>0</v>
      </c>
      <c r="F43" s="88">
        <v>0</v>
      </c>
      <c r="G43" s="88">
        <v>0</v>
      </c>
      <c r="H43" s="88">
        <v>0</v>
      </c>
      <c r="I43" s="88">
        <v>0</v>
      </c>
      <c r="J43" s="85">
        <f t="shared" si="10"/>
        <v>0</v>
      </c>
      <c r="K43" s="85">
        <f t="shared" si="11"/>
        <v>0</v>
      </c>
    </row>
    <row r="44" spans="1:11" x14ac:dyDescent="0.25">
      <c r="A44" s="86" t="s">
        <v>35</v>
      </c>
      <c r="B44" s="87" t="s">
        <v>44</v>
      </c>
      <c r="C44" s="88">
        <v>0</v>
      </c>
      <c r="D44" s="88">
        <v>0</v>
      </c>
      <c r="E44" s="88">
        <v>0</v>
      </c>
      <c r="F44" s="88">
        <v>0</v>
      </c>
      <c r="G44" s="88">
        <v>0</v>
      </c>
      <c r="H44" s="88">
        <v>0</v>
      </c>
      <c r="I44" s="88">
        <v>0</v>
      </c>
      <c r="J44" s="85">
        <f t="shared" si="10"/>
        <v>0</v>
      </c>
      <c r="K44" s="85">
        <f t="shared" si="11"/>
        <v>0</v>
      </c>
    </row>
    <row r="45" spans="1:11" x14ac:dyDescent="0.25">
      <c r="A45" s="86" t="s">
        <v>36</v>
      </c>
      <c r="B45" s="87" t="s">
        <v>45</v>
      </c>
      <c r="C45" s="88">
        <v>0</v>
      </c>
      <c r="D45" s="88">
        <v>0</v>
      </c>
      <c r="E45" s="88">
        <v>0</v>
      </c>
      <c r="F45" s="88">
        <v>0</v>
      </c>
      <c r="G45" s="88">
        <v>0</v>
      </c>
      <c r="H45" s="88">
        <v>0</v>
      </c>
      <c r="I45" s="88">
        <v>0</v>
      </c>
      <c r="J45" s="85">
        <f t="shared" si="10"/>
        <v>0</v>
      </c>
      <c r="K45" s="85">
        <f t="shared" si="11"/>
        <v>0</v>
      </c>
    </row>
    <row r="46" spans="1:11" x14ac:dyDescent="0.25">
      <c r="A46" s="86" t="s">
        <v>37</v>
      </c>
      <c r="B46" s="87" t="s">
        <v>46</v>
      </c>
      <c r="C46" s="88">
        <v>0</v>
      </c>
      <c r="D46" s="88">
        <v>0</v>
      </c>
      <c r="E46" s="88">
        <v>0</v>
      </c>
      <c r="F46" s="88">
        <v>0</v>
      </c>
      <c r="G46" s="88">
        <v>0</v>
      </c>
      <c r="H46" s="88">
        <v>0</v>
      </c>
      <c r="I46" s="88">
        <v>0</v>
      </c>
      <c r="J46" s="85">
        <f t="shared" si="10"/>
        <v>0</v>
      </c>
      <c r="K46" s="85">
        <f t="shared" si="11"/>
        <v>0</v>
      </c>
    </row>
    <row r="47" spans="1:11" x14ac:dyDescent="0.25">
      <c r="A47" s="86" t="s">
        <v>38</v>
      </c>
      <c r="B47" s="87" t="s">
        <v>47</v>
      </c>
      <c r="C47" s="88">
        <v>0</v>
      </c>
      <c r="D47" s="88">
        <v>0</v>
      </c>
      <c r="E47" s="88">
        <v>0</v>
      </c>
      <c r="F47" s="88">
        <v>0</v>
      </c>
      <c r="G47" s="88">
        <v>0</v>
      </c>
      <c r="H47" s="88">
        <v>0</v>
      </c>
      <c r="I47" s="88">
        <v>0</v>
      </c>
      <c r="J47" s="85">
        <f t="shared" si="10"/>
        <v>0</v>
      </c>
      <c r="K47" s="85">
        <f t="shared" si="11"/>
        <v>0</v>
      </c>
    </row>
    <row r="48" spans="1:11" ht="15.75" thickBot="1" x14ac:dyDescent="0.3">
      <c r="A48" s="90" t="s">
        <v>147</v>
      </c>
      <c r="B48" s="91" t="s">
        <v>48</v>
      </c>
      <c r="C48" s="88">
        <v>0</v>
      </c>
      <c r="D48" s="88">
        <v>0</v>
      </c>
      <c r="E48" s="88">
        <v>0</v>
      </c>
      <c r="F48" s="88">
        <v>0</v>
      </c>
      <c r="G48" s="88">
        <v>0</v>
      </c>
      <c r="H48" s="88">
        <v>0</v>
      </c>
      <c r="I48" s="88">
        <v>0</v>
      </c>
      <c r="J48" s="85">
        <f t="shared" si="10"/>
        <v>0</v>
      </c>
      <c r="K48" s="85">
        <f t="shared" si="11"/>
        <v>0</v>
      </c>
    </row>
    <row r="49" spans="1:11" ht="15.75" thickBot="1" x14ac:dyDescent="0.3">
      <c r="A49" s="93" t="s">
        <v>49</v>
      </c>
      <c r="B49" s="94" t="s">
        <v>50</v>
      </c>
      <c r="C49" s="95">
        <f t="shared" ref="C49:J49" si="14">C34+C35+C37+C38+C42+C44+C45+C46+C47+C48</f>
        <v>0</v>
      </c>
      <c r="D49" s="95">
        <f t="shared" si="14"/>
        <v>1500</v>
      </c>
      <c r="E49" s="95">
        <f t="shared" ref="E49" si="15">E34+E35+E37+E38+E42+E44+E45+E46+E47+E48</f>
        <v>1500</v>
      </c>
      <c r="F49" s="95">
        <f t="shared" si="14"/>
        <v>0</v>
      </c>
      <c r="G49" s="117">
        <f t="shared" si="14"/>
        <v>0</v>
      </c>
      <c r="H49" s="117">
        <f t="shared" si="14"/>
        <v>0</v>
      </c>
      <c r="I49" s="117">
        <f t="shared" ref="I49" si="16">I34+I35+I37+I38+I42+I44+I45+I46+I47+I48</f>
        <v>0</v>
      </c>
      <c r="J49" s="96">
        <f t="shared" si="14"/>
        <v>1500</v>
      </c>
      <c r="K49" s="96">
        <f t="shared" ref="K49" si="17">K34+K35+K37+K38+K42+K44+K45+K46+K47+K48</f>
        <v>1500</v>
      </c>
    </row>
    <row r="50" spans="1:11" x14ac:dyDescent="0.25">
      <c r="A50" s="82"/>
      <c r="B50" s="83"/>
      <c r="C50" s="84"/>
      <c r="D50" s="84"/>
      <c r="E50" s="84"/>
      <c r="F50" s="84"/>
      <c r="G50" s="118"/>
      <c r="H50" s="118"/>
      <c r="I50" s="118"/>
      <c r="J50" s="85"/>
      <c r="K50" s="85"/>
    </row>
    <row r="51" spans="1:11" x14ac:dyDescent="0.25">
      <c r="A51" s="86" t="s">
        <v>65</v>
      </c>
      <c r="B51" s="87" t="s">
        <v>70</v>
      </c>
      <c r="C51" s="88">
        <v>0</v>
      </c>
      <c r="D51" s="88">
        <v>0</v>
      </c>
      <c r="E51" s="88">
        <v>0</v>
      </c>
      <c r="F51" s="88">
        <v>0</v>
      </c>
      <c r="G51" s="88">
        <v>0</v>
      </c>
      <c r="H51" s="88">
        <v>0</v>
      </c>
      <c r="I51" s="88">
        <v>0</v>
      </c>
      <c r="J51" s="85">
        <f t="shared" ref="J51:K53" si="18">SUM(C51:H51)</f>
        <v>0</v>
      </c>
      <c r="K51" s="85">
        <f t="shared" si="18"/>
        <v>0</v>
      </c>
    </row>
    <row r="52" spans="1:11" x14ac:dyDescent="0.25">
      <c r="A52" s="86" t="s">
        <v>66</v>
      </c>
      <c r="B52" s="87" t="s">
        <v>109</v>
      </c>
      <c r="C52" s="88">
        <v>0</v>
      </c>
      <c r="D52" s="88">
        <v>0</v>
      </c>
      <c r="E52" s="88">
        <v>0</v>
      </c>
      <c r="F52" s="88">
        <v>0</v>
      </c>
      <c r="G52" s="88">
        <v>0</v>
      </c>
      <c r="H52" s="88">
        <v>0</v>
      </c>
      <c r="I52" s="88">
        <v>0</v>
      </c>
      <c r="J52" s="85">
        <f t="shared" si="18"/>
        <v>0</v>
      </c>
      <c r="K52" s="85">
        <f t="shared" si="18"/>
        <v>0</v>
      </c>
    </row>
    <row r="53" spans="1:11" ht="15.75" thickBot="1" x14ac:dyDescent="0.3">
      <c r="A53" s="90" t="s">
        <v>67</v>
      </c>
      <c r="B53" s="91" t="s">
        <v>71</v>
      </c>
      <c r="C53" s="88">
        <v>0</v>
      </c>
      <c r="D53" s="88">
        <v>0</v>
      </c>
      <c r="E53" s="88">
        <v>0</v>
      </c>
      <c r="F53" s="88">
        <v>0</v>
      </c>
      <c r="G53" s="88">
        <v>0</v>
      </c>
      <c r="H53" s="88">
        <v>0</v>
      </c>
      <c r="I53" s="88">
        <v>0</v>
      </c>
      <c r="J53" s="85">
        <f t="shared" si="18"/>
        <v>0</v>
      </c>
      <c r="K53" s="85">
        <f t="shared" si="18"/>
        <v>0</v>
      </c>
    </row>
    <row r="54" spans="1:11" ht="15.75" thickBot="1" x14ac:dyDescent="0.3">
      <c r="A54" s="93" t="s">
        <v>68</v>
      </c>
      <c r="B54" s="94" t="s">
        <v>69</v>
      </c>
      <c r="C54" s="95">
        <f t="shared" ref="C54:J54" si="19">SUM(C51:C53)</f>
        <v>0</v>
      </c>
      <c r="D54" s="95">
        <f t="shared" si="19"/>
        <v>0</v>
      </c>
      <c r="E54" s="95">
        <f t="shared" ref="E54" si="20">SUM(E51:E53)</f>
        <v>0</v>
      </c>
      <c r="F54" s="95">
        <f t="shared" si="19"/>
        <v>0</v>
      </c>
      <c r="G54" s="117">
        <f t="shared" si="19"/>
        <v>0</v>
      </c>
      <c r="H54" s="117">
        <f t="shared" si="19"/>
        <v>0</v>
      </c>
      <c r="I54" s="117">
        <f t="shared" ref="I54" si="21">SUM(I51:I53)</f>
        <v>0</v>
      </c>
      <c r="J54" s="96">
        <f t="shared" si="19"/>
        <v>0</v>
      </c>
      <c r="K54" s="96">
        <f t="shared" ref="K54" si="22">SUM(K51:K53)</f>
        <v>0</v>
      </c>
    </row>
    <row r="55" spans="1:11" ht="15.75" thickBot="1" x14ac:dyDescent="0.3">
      <c r="A55" s="103"/>
      <c r="B55" s="104"/>
      <c r="C55" s="105"/>
      <c r="D55" s="105"/>
      <c r="E55" s="105"/>
      <c r="F55" s="105"/>
      <c r="G55" s="121"/>
      <c r="H55" s="121"/>
      <c r="I55" s="121"/>
      <c r="J55" s="122"/>
      <c r="K55" s="122"/>
    </row>
    <row r="56" spans="1:11" ht="16.5" thickBot="1" x14ac:dyDescent="0.3">
      <c r="A56" s="147" t="s">
        <v>106</v>
      </c>
      <c r="B56" s="148"/>
      <c r="C56" s="107">
        <f t="shared" ref="C56:J56" si="23">C17+C32+C49+C54</f>
        <v>0</v>
      </c>
      <c r="D56" s="107">
        <f t="shared" si="23"/>
        <v>1500</v>
      </c>
      <c r="E56" s="107">
        <f t="shared" ref="E56" si="24">E17+E32+E49+E54</f>
        <v>1500</v>
      </c>
      <c r="F56" s="107">
        <f t="shared" si="23"/>
        <v>0</v>
      </c>
      <c r="G56" s="123">
        <f t="shared" si="23"/>
        <v>0</v>
      </c>
      <c r="H56" s="123">
        <f t="shared" si="23"/>
        <v>0</v>
      </c>
      <c r="I56" s="123">
        <f t="shared" ref="I56" si="25">I17+I32+I49+I54</f>
        <v>0</v>
      </c>
      <c r="J56" s="108">
        <f t="shared" si="23"/>
        <v>1500</v>
      </c>
      <c r="K56" s="108">
        <f t="shared" ref="K56" si="26">K17+K32+K49+K54</f>
        <v>1500</v>
      </c>
    </row>
    <row r="57" spans="1:11" x14ac:dyDescent="0.25">
      <c r="A57" s="82"/>
      <c r="B57" s="83"/>
      <c r="C57" s="84"/>
      <c r="D57" s="84"/>
      <c r="E57" s="84"/>
      <c r="F57" s="84"/>
      <c r="G57" s="118"/>
      <c r="H57" s="118"/>
      <c r="I57" s="118"/>
      <c r="J57" s="85"/>
      <c r="K57" s="85"/>
    </row>
    <row r="58" spans="1:11" x14ac:dyDescent="0.25">
      <c r="A58" s="86" t="s">
        <v>72</v>
      </c>
      <c r="B58" s="87" t="s">
        <v>83</v>
      </c>
      <c r="C58" s="88">
        <v>0</v>
      </c>
      <c r="D58" s="88">
        <v>0</v>
      </c>
      <c r="E58" s="88">
        <v>0</v>
      </c>
      <c r="F58" s="88">
        <v>0</v>
      </c>
      <c r="G58" s="88">
        <v>0</v>
      </c>
      <c r="H58" s="88">
        <v>0</v>
      </c>
      <c r="I58" s="88">
        <v>0</v>
      </c>
      <c r="J58" s="85">
        <f t="shared" ref="J58:K62" si="27">SUM(C58:H58)</f>
        <v>0</v>
      </c>
      <c r="K58" s="85">
        <f t="shared" si="27"/>
        <v>0</v>
      </c>
    </row>
    <row r="59" spans="1:11" x14ac:dyDescent="0.25">
      <c r="A59" s="86" t="s">
        <v>73</v>
      </c>
      <c r="B59" s="87" t="s">
        <v>84</v>
      </c>
      <c r="C59" s="88">
        <v>0</v>
      </c>
      <c r="D59" s="88">
        <v>0</v>
      </c>
      <c r="E59" s="88">
        <v>0</v>
      </c>
      <c r="F59" s="88">
        <v>0</v>
      </c>
      <c r="G59" s="88">
        <v>0</v>
      </c>
      <c r="H59" s="88">
        <v>0</v>
      </c>
      <c r="I59" s="88">
        <v>0</v>
      </c>
      <c r="J59" s="85">
        <f t="shared" si="27"/>
        <v>0</v>
      </c>
      <c r="K59" s="85">
        <f t="shared" si="27"/>
        <v>0</v>
      </c>
    </row>
    <row r="60" spans="1:11" x14ac:dyDescent="0.25">
      <c r="A60" s="86" t="s">
        <v>74</v>
      </c>
      <c r="B60" s="87" t="s">
        <v>85</v>
      </c>
      <c r="C60" s="88">
        <v>0</v>
      </c>
      <c r="D60" s="88">
        <v>0</v>
      </c>
      <c r="E60" s="88">
        <v>988</v>
      </c>
      <c r="F60" s="88">
        <v>0</v>
      </c>
      <c r="G60" s="88">
        <v>0</v>
      </c>
      <c r="H60" s="88">
        <v>0</v>
      </c>
      <c r="I60" s="88">
        <v>0</v>
      </c>
      <c r="J60" s="85">
        <v>0</v>
      </c>
      <c r="K60" s="85">
        <f t="shared" si="27"/>
        <v>988</v>
      </c>
    </row>
    <row r="61" spans="1:11" x14ac:dyDescent="0.25">
      <c r="A61" s="86" t="s">
        <v>75</v>
      </c>
      <c r="B61" s="87" t="s">
        <v>86</v>
      </c>
      <c r="C61" s="88">
        <v>0</v>
      </c>
      <c r="D61" s="88">
        <v>0</v>
      </c>
      <c r="E61" s="88">
        <v>0</v>
      </c>
      <c r="F61" s="88">
        <v>0</v>
      </c>
      <c r="G61" s="88">
        <v>0</v>
      </c>
      <c r="H61" s="88">
        <v>0</v>
      </c>
      <c r="I61" s="88">
        <v>0</v>
      </c>
      <c r="J61" s="85">
        <f t="shared" si="27"/>
        <v>0</v>
      </c>
      <c r="K61" s="85">
        <f t="shared" si="27"/>
        <v>0</v>
      </c>
    </row>
    <row r="62" spans="1:11" x14ac:dyDescent="0.25">
      <c r="A62" s="86" t="s">
        <v>76</v>
      </c>
      <c r="B62" s="87" t="s">
        <v>87</v>
      </c>
      <c r="C62" s="88">
        <v>0</v>
      </c>
      <c r="D62" s="88">
        <v>0</v>
      </c>
      <c r="E62" s="88">
        <v>0</v>
      </c>
      <c r="F62" s="88">
        <v>0</v>
      </c>
      <c r="G62" s="88">
        <v>0</v>
      </c>
      <c r="H62" s="88">
        <v>0</v>
      </c>
      <c r="I62" s="88">
        <v>0</v>
      </c>
      <c r="J62" s="85">
        <f t="shared" si="27"/>
        <v>0</v>
      </c>
      <c r="K62" s="85">
        <f t="shared" si="27"/>
        <v>0</v>
      </c>
    </row>
    <row r="63" spans="1:11" x14ac:dyDescent="0.25">
      <c r="A63" s="86" t="s">
        <v>77</v>
      </c>
      <c r="B63" s="87" t="s">
        <v>90</v>
      </c>
      <c r="C63" s="88">
        <v>0</v>
      </c>
      <c r="D63" s="88">
        <v>0</v>
      </c>
      <c r="E63" s="88">
        <v>0</v>
      </c>
      <c r="F63" s="88">
        <v>0</v>
      </c>
      <c r="G63" s="88">
        <v>0</v>
      </c>
      <c r="H63" s="118">
        <f>16791</f>
        <v>16791</v>
      </c>
      <c r="I63" s="118">
        <v>17152</v>
      </c>
      <c r="J63" s="85">
        <f>SUM(C63:H63)</f>
        <v>16791</v>
      </c>
      <c r="K63" s="85">
        <f>SUM(D63:I63)-16791</f>
        <v>17152</v>
      </c>
    </row>
    <row r="64" spans="1:11" x14ac:dyDescent="0.25">
      <c r="A64" s="86" t="s">
        <v>78</v>
      </c>
      <c r="B64" s="87" t="s">
        <v>88</v>
      </c>
      <c r="C64" s="88">
        <v>0</v>
      </c>
      <c r="D64" s="88">
        <v>0</v>
      </c>
      <c r="E64" s="88">
        <v>0</v>
      </c>
      <c r="F64" s="88">
        <v>0</v>
      </c>
      <c r="G64" s="88">
        <v>0</v>
      </c>
      <c r="H64" s="88">
        <v>0</v>
      </c>
      <c r="I64" s="88">
        <v>0</v>
      </c>
      <c r="J64" s="85">
        <f>SUM(C64:H64)</f>
        <v>0</v>
      </c>
      <c r="K64" s="85">
        <f>SUM(D64:I64)</f>
        <v>0</v>
      </c>
    </row>
    <row r="65" spans="1:11" x14ac:dyDescent="0.25">
      <c r="A65" s="86" t="s">
        <v>79</v>
      </c>
      <c r="B65" s="87" t="s">
        <v>89</v>
      </c>
      <c r="C65" s="88">
        <v>0</v>
      </c>
      <c r="D65" s="88">
        <v>0</v>
      </c>
      <c r="E65" s="88">
        <v>0</v>
      </c>
      <c r="F65" s="88">
        <v>0</v>
      </c>
      <c r="G65" s="88">
        <v>0</v>
      </c>
      <c r="H65" s="88">
        <v>0</v>
      </c>
      <c r="I65" s="88">
        <v>0</v>
      </c>
      <c r="J65" s="85">
        <f>SUM(C65:H65)</f>
        <v>0</v>
      </c>
      <c r="K65" s="85">
        <f>SUM(D65:I65)</f>
        <v>0</v>
      </c>
    </row>
    <row r="66" spans="1:11" x14ac:dyDescent="0.25">
      <c r="A66" s="86" t="s">
        <v>80</v>
      </c>
      <c r="B66" s="87" t="s">
        <v>82</v>
      </c>
      <c r="C66" s="88">
        <v>0</v>
      </c>
      <c r="D66" s="88">
        <v>0</v>
      </c>
      <c r="E66" s="88">
        <v>0</v>
      </c>
      <c r="F66" s="88">
        <v>0</v>
      </c>
      <c r="G66" s="88">
        <v>0</v>
      </c>
      <c r="H66" s="88">
        <v>0</v>
      </c>
      <c r="I66" s="88">
        <v>0</v>
      </c>
      <c r="J66" s="85">
        <f>SUM(C66:H66)</f>
        <v>0</v>
      </c>
      <c r="K66" s="85">
        <f>SUM(D66:I66)</f>
        <v>0</v>
      </c>
    </row>
    <row r="67" spans="1:11" ht="15.75" thickBot="1" x14ac:dyDescent="0.3">
      <c r="A67" s="90" t="s">
        <v>81</v>
      </c>
      <c r="B67" s="91" t="s">
        <v>107</v>
      </c>
      <c r="C67" s="88">
        <v>0</v>
      </c>
      <c r="D67" s="88">
        <v>0</v>
      </c>
      <c r="E67" s="88">
        <v>0</v>
      </c>
      <c r="F67" s="88">
        <v>0</v>
      </c>
      <c r="G67" s="88">
        <v>0</v>
      </c>
      <c r="H67" s="88">
        <v>0</v>
      </c>
      <c r="I67" s="88">
        <v>0</v>
      </c>
      <c r="J67" s="85">
        <f>SUM(C67:H67)</f>
        <v>0</v>
      </c>
      <c r="K67" s="85">
        <f>SUM(D67:I67)</f>
        <v>0</v>
      </c>
    </row>
    <row r="68" spans="1:11" ht="15.75" thickBot="1" x14ac:dyDescent="0.3">
      <c r="A68" s="93" t="s">
        <v>91</v>
      </c>
      <c r="B68" s="94" t="s">
        <v>92</v>
      </c>
      <c r="C68" s="95">
        <f t="shared" ref="C68:J68" si="28">SUM(C58:C67)</f>
        <v>0</v>
      </c>
      <c r="D68" s="95">
        <f t="shared" si="28"/>
        <v>0</v>
      </c>
      <c r="E68" s="95">
        <f t="shared" ref="E68" si="29">SUM(E58:E67)</f>
        <v>988</v>
      </c>
      <c r="F68" s="95">
        <f t="shared" si="28"/>
        <v>0</v>
      </c>
      <c r="G68" s="117">
        <f t="shared" si="28"/>
        <v>0</v>
      </c>
      <c r="H68" s="117">
        <f t="shared" si="28"/>
        <v>16791</v>
      </c>
      <c r="I68" s="117">
        <f t="shared" ref="I68" si="30">SUM(I58:I67)</f>
        <v>17152</v>
      </c>
      <c r="J68" s="96">
        <f t="shared" si="28"/>
        <v>16791</v>
      </c>
      <c r="K68" s="96">
        <f t="shared" ref="K68" si="31">SUM(K58:K67)</f>
        <v>18140</v>
      </c>
    </row>
    <row r="69" spans="1:11" ht="15.75" thickBot="1" x14ac:dyDescent="0.3">
      <c r="A69" s="103"/>
      <c r="B69" s="104"/>
      <c r="C69" s="105"/>
      <c r="D69" s="105"/>
      <c r="E69" s="105"/>
      <c r="F69" s="105"/>
      <c r="G69" s="121"/>
      <c r="H69" s="121"/>
      <c r="I69" s="121"/>
      <c r="J69" s="122"/>
      <c r="K69" s="122"/>
    </row>
    <row r="70" spans="1:11" ht="16.5" thickBot="1" x14ac:dyDescent="0.3">
      <c r="A70" s="147" t="s">
        <v>93</v>
      </c>
      <c r="B70" s="148"/>
      <c r="C70" s="107">
        <f t="shared" ref="C70:J70" si="32">C56+C68</f>
        <v>0</v>
      </c>
      <c r="D70" s="107">
        <f t="shared" si="32"/>
        <v>1500</v>
      </c>
      <c r="E70" s="107">
        <f t="shared" ref="E70" si="33">E56+E68</f>
        <v>2488</v>
      </c>
      <c r="F70" s="107">
        <f t="shared" si="32"/>
        <v>0</v>
      </c>
      <c r="G70" s="123">
        <f t="shared" si="32"/>
        <v>0</v>
      </c>
      <c r="H70" s="123">
        <f t="shared" si="32"/>
        <v>16791</v>
      </c>
      <c r="I70" s="123">
        <f t="shared" ref="I70" si="34">I56+I68</f>
        <v>17152</v>
      </c>
      <c r="J70" s="108">
        <f>J56+J68</f>
        <v>18291</v>
      </c>
      <c r="K70" s="108">
        <f t="shared" ref="K70" si="35">K56+K68</f>
        <v>19640</v>
      </c>
    </row>
    <row r="71" spans="1:11" x14ac:dyDescent="0.25">
      <c r="A71" s="74"/>
    </row>
  </sheetData>
  <mergeCells count="9">
    <mergeCell ref="A2:K2"/>
    <mergeCell ref="A3:K3"/>
    <mergeCell ref="D5:E5"/>
    <mergeCell ref="A56:B56"/>
    <mergeCell ref="A70:B70"/>
    <mergeCell ref="H5:I5"/>
    <mergeCell ref="J5:K5"/>
    <mergeCell ref="B5:B6"/>
    <mergeCell ref="A5:A6"/>
  </mergeCells>
  <pageMargins left="0.7" right="0.7" top="0.75" bottom="0.75" header="0.3" footer="0.3"/>
  <pageSetup paperSize="9" scale="89" orientation="landscape" r:id="rId1"/>
  <rowBreaks count="1" manualBreakCount="1">
    <brk id="37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639386-F047-4119-B459-2CBFBAA92BF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Munka5"/>
  <dimension ref="A1"/>
  <sheetViews>
    <sheetView workbookViewId="0">
      <selection activeCell="P40" sqref="M39:P40"/>
    </sheetView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Munka6"/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9</vt:i4>
      </vt:variant>
      <vt:variant>
        <vt:lpstr>Névvel ellátott tartományok</vt:lpstr>
      </vt:variant>
      <vt:variant>
        <vt:i4>3</vt:i4>
      </vt:variant>
    </vt:vector>
  </HeadingPairs>
  <TitlesOfParts>
    <vt:vector size="12" baseType="lpstr">
      <vt:lpstr>4.sz.m.-műk.bev.feladatonként</vt:lpstr>
      <vt:lpstr>4.1.sz.m.-műk.bev.köt.fel.</vt:lpstr>
      <vt:lpstr>4.1.1.sz.m.-műk.b.Önk.köt.f.</vt:lpstr>
      <vt:lpstr>4.1.2.sz.m.-műk.b.Hiv.köt.f</vt:lpstr>
      <vt:lpstr>4.1.3.sz.m.-műk.b.Ovi köt.f</vt:lpstr>
      <vt:lpstr>4.1.4.sz.m.-műk.b.M.Ház köt.f</vt:lpstr>
      <vt:lpstr>Munka1</vt:lpstr>
      <vt:lpstr>Munka2</vt:lpstr>
      <vt:lpstr>Munka3</vt:lpstr>
      <vt:lpstr>'4.1.1.sz.m.-műk.b.Önk.köt.f.'!Nyomtatási_terület</vt:lpstr>
      <vt:lpstr>'4.1.2.sz.m.-műk.b.Hiv.köt.f'!Nyomtatási_terület</vt:lpstr>
      <vt:lpstr>'4.1.sz.m.-műk.bev.köt.fel.'!Nyomtatási_terület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Gáspárné</dc:creator>
  <cp:lastModifiedBy>CsillagK</cp:lastModifiedBy>
  <cp:lastPrinted>2018-05-25T13:04:16Z</cp:lastPrinted>
  <dcterms:created xsi:type="dcterms:W3CDTF">2014-02-09T08:54:17Z</dcterms:created>
  <dcterms:modified xsi:type="dcterms:W3CDTF">2019-05-08T19:49:42Z</dcterms:modified>
</cp:coreProperties>
</file>