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évi zárszámadás\"/>
    </mc:Choice>
  </mc:AlternateContent>
  <xr:revisionPtr revIDLastSave="0" documentId="13_ncr:1_{E3967813-301E-45D8-B523-9630BCCB3BCF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8.sz.m.-műk.-felh.kiad.fel." sheetId="1" r:id="rId1"/>
    <sheet name="8.1.sz.m.-műk.-felh.kiad.köt." sheetId="4" r:id="rId2"/>
    <sheet name="8.2.sz.m.-műk.-felh.kiad.önk.v." sheetId="9" r:id="rId3"/>
    <sheet name="8.3.sz.m.-műk.-felh.kiad.állami" sheetId="15" r:id="rId4"/>
    <sheet name="Munka3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7" i="15" l="1"/>
  <c r="O39" i="15" s="1"/>
  <c r="N37" i="15"/>
  <c r="N39" i="15" s="1"/>
  <c r="M37" i="15"/>
  <c r="Q37" i="15" s="1"/>
  <c r="Q36" i="15"/>
  <c r="Q35" i="15"/>
  <c r="Q34" i="15"/>
  <c r="Q33" i="15"/>
  <c r="Q32" i="15"/>
  <c r="Q31" i="15"/>
  <c r="Q30" i="15"/>
  <c r="Q28" i="15"/>
  <c r="O28" i="15"/>
  <c r="N28" i="15"/>
  <c r="M28" i="15"/>
  <c r="Q27" i="15"/>
  <c r="Q26" i="15"/>
  <c r="Q25" i="15"/>
  <c r="O21" i="15"/>
  <c r="O23" i="15" s="1"/>
  <c r="O41" i="15" s="1"/>
  <c r="N21" i="15"/>
  <c r="N23" i="15" s="1"/>
  <c r="N41" i="15" s="1"/>
  <c r="M21" i="15"/>
  <c r="M23" i="15" s="1"/>
  <c r="Q20" i="15"/>
  <c r="Q19" i="15"/>
  <c r="Q18" i="15"/>
  <c r="Q17" i="15"/>
  <c r="Q16" i="15"/>
  <c r="Q15" i="15"/>
  <c r="Q14" i="15"/>
  <c r="O12" i="15"/>
  <c r="N12" i="15"/>
  <c r="Q12" i="15" s="1"/>
  <c r="M12" i="15"/>
  <c r="Q11" i="15"/>
  <c r="Q10" i="15"/>
  <c r="Q9" i="15"/>
  <c r="Q8" i="15"/>
  <c r="Q7" i="15"/>
  <c r="J37" i="15"/>
  <c r="J39" i="15" s="1"/>
  <c r="I37" i="15"/>
  <c r="I39" i="15" s="1"/>
  <c r="H37" i="15"/>
  <c r="L37" i="15" s="1"/>
  <c r="L36" i="15"/>
  <c r="L35" i="15"/>
  <c r="L34" i="15"/>
  <c r="L33" i="15"/>
  <c r="L32" i="15"/>
  <c r="L31" i="15"/>
  <c r="L30" i="15"/>
  <c r="L28" i="15"/>
  <c r="J28" i="15"/>
  <c r="I28" i="15"/>
  <c r="H28" i="15"/>
  <c r="L27" i="15"/>
  <c r="L26" i="15"/>
  <c r="L25" i="15"/>
  <c r="J21" i="15"/>
  <c r="J23" i="15" s="1"/>
  <c r="J41" i="15" s="1"/>
  <c r="I21" i="15"/>
  <c r="I23" i="15" s="1"/>
  <c r="I41" i="15" s="1"/>
  <c r="H21" i="15"/>
  <c r="H23" i="15" s="1"/>
  <c r="L20" i="15"/>
  <c r="L19" i="15"/>
  <c r="L18" i="15"/>
  <c r="L17" i="15"/>
  <c r="L16" i="15"/>
  <c r="L15" i="15"/>
  <c r="L14" i="15"/>
  <c r="J12" i="15"/>
  <c r="I12" i="15"/>
  <c r="L12" i="15" s="1"/>
  <c r="H12" i="15"/>
  <c r="L11" i="15"/>
  <c r="L10" i="15"/>
  <c r="L9" i="15"/>
  <c r="L8" i="15"/>
  <c r="L7" i="15"/>
  <c r="E37" i="15"/>
  <c r="E39" i="15" s="1"/>
  <c r="D37" i="15"/>
  <c r="D39" i="15" s="1"/>
  <c r="C37" i="15"/>
  <c r="G37" i="15" s="1"/>
  <c r="G36" i="15"/>
  <c r="G35" i="15"/>
  <c r="G34" i="15"/>
  <c r="G33" i="15"/>
  <c r="G32" i="15"/>
  <c r="G31" i="15"/>
  <c r="G30" i="15"/>
  <c r="E28" i="15"/>
  <c r="D28" i="15"/>
  <c r="G28" i="15" s="1"/>
  <c r="C28" i="15"/>
  <c r="G27" i="15"/>
  <c r="G26" i="15"/>
  <c r="G25" i="15"/>
  <c r="E21" i="15"/>
  <c r="E23" i="15" s="1"/>
  <c r="E41" i="15" s="1"/>
  <c r="D21" i="15"/>
  <c r="D23" i="15" s="1"/>
  <c r="D41" i="15" s="1"/>
  <c r="C21" i="15"/>
  <c r="C23" i="15" s="1"/>
  <c r="G20" i="15"/>
  <c r="G19" i="15"/>
  <c r="G18" i="15"/>
  <c r="G17" i="15"/>
  <c r="G16" i="15"/>
  <c r="G15" i="15"/>
  <c r="G14" i="15"/>
  <c r="E12" i="15"/>
  <c r="D12" i="15"/>
  <c r="G12" i="15" s="1"/>
  <c r="C12" i="15"/>
  <c r="G11" i="15"/>
  <c r="G10" i="15"/>
  <c r="G9" i="15"/>
  <c r="G8" i="15"/>
  <c r="G7" i="15"/>
  <c r="Q23" i="15" l="1"/>
  <c r="M39" i="15"/>
  <c r="Q39" i="15" s="1"/>
  <c r="Q21" i="15"/>
  <c r="L23" i="15"/>
  <c r="H39" i="15"/>
  <c r="L39" i="15" s="1"/>
  <c r="L21" i="15"/>
  <c r="G23" i="15"/>
  <c r="C39" i="15"/>
  <c r="G39" i="15" s="1"/>
  <c r="G21" i="15"/>
  <c r="M41" i="15" l="1"/>
  <c r="Q41" i="15" s="1"/>
  <c r="H41" i="15"/>
  <c r="L41" i="15" s="1"/>
  <c r="C41" i="15"/>
  <c r="G41" i="15" s="1"/>
  <c r="O39" i="9" l="1"/>
  <c r="P37" i="9"/>
  <c r="P39" i="9" s="1"/>
  <c r="O37" i="9"/>
  <c r="N37" i="9"/>
  <c r="N39" i="9" s="1"/>
  <c r="M37" i="9"/>
  <c r="Q36" i="9"/>
  <c r="Q35" i="9"/>
  <c r="Q34" i="9"/>
  <c r="Q33" i="9"/>
  <c r="Q32" i="9"/>
  <c r="Q31" i="9"/>
  <c r="Q30" i="9"/>
  <c r="P28" i="9"/>
  <c r="O28" i="9"/>
  <c r="N28" i="9"/>
  <c r="M28" i="9"/>
  <c r="Q28" i="9" s="1"/>
  <c r="Q27" i="9"/>
  <c r="Q26" i="9"/>
  <c r="Q25" i="9"/>
  <c r="Q21" i="9"/>
  <c r="O21" i="9"/>
  <c r="N21" i="9"/>
  <c r="M21" i="9"/>
  <c r="Q20" i="9"/>
  <c r="Q19" i="9"/>
  <c r="Q18" i="9"/>
  <c r="Q17" i="9"/>
  <c r="Q16" i="9"/>
  <c r="Q15" i="9"/>
  <c r="Q14" i="9"/>
  <c r="P12" i="9"/>
  <c r="P23" i="9" s="1"/>
  <c r="P41" i="9" s="1"/>
  <c r="O12" i="9"/>
  <c r="N12" i="9"/>
  <c r="M12" i="9"/>
  <c r="Q11" i="9"/>
  <c r="Q10" i="9"/>
  <c r="Q9" i="9"/>
  <c r="Q8" i="9"/>
  <c r="Q7" i="9"/>
  <c r="P37" i="4"/>
  <c r="O37" i="4"/>
  <c r="N37" i="4"/>
  <c r="M37" i="4"/>
  <c r="Q36" i="4"/>
  <c r="Q35" i="4"/>
  <c r="Q34" i="4"/>
  <c r="Q33" i="4"/>
  <c r="Q32" i="4"/>
  <c r="Q31" i="4"/>
  <c r="Q30" i="4"/>
  <c r="N28" i="4"/>
  <c r="M28" i="4"/>
  <c r="Q27" i="4"/>
  <c r="O28" i="4"/>
  <c r="O39" i="4" s="1"/>
  <c r="P28" i="4"/>
  <c r="P21" i="4"/>
  <c r="O21" i="4"/>
  <c r="N21" i="4"/>
  <c r="M21" i="4"/>
  <c r="Q20" i="4"/>
  <c r="Q19" i="4"/>
  <c r="Q18" i="4"/>
  <c r="Q17" i="4"/>
  <c r="Q16" i="4"/>
  <c r="Q15" i="4"/>
  <c r="Q14" i="4"/>
  <c r="O12" i="4"/>
  <c r="N12" i="4"/>
  <c r="N23" i="4" s="1"/>
  <c r="M12" i="4"/>
  <c r="Q11" i="4"/>
  <c r="Q10" i="4"/>
  <c r="Q9" i="4"/>
  <c r="Q8" i="4"/>
  <c r="Q7" i="4"/>
  <c r="M36" i="1"/>
  <c r="L36" i="1"/>
  <c r="L38" i="1" s="1"/>
  <c r="K36" i="1"/>
  <c r="N35" i="1"/>
  <c r="N34" i="1"/>
  <c r="N33" i="1"/>
  <c r="N32" i="1"/>
  <c r="N31" i="1"/>
  <c r="N30" i="1"/>
  <c r="N29" i="1"/>
  <c r="M27" i="1"/>
  <c r="L27" i="1"/>
  <c r="K27" i="1"/>
  <c r="N26" i="1"/>
  <c r="N25" i="1"/>
  <c r="N24" i="1"/>
  <c r="M20" i="1"/>
  <c r="M22" i="1" s="1"/>
  <c r="L20" i="1"/>
  <c r="K20" i="1"/>
  <c r="N20" i="1" s="1"/>
  <c r="N19" i="1"/>
  <c r="N18" i="1"/>
  <c r="N17" i="1"/>
  <c r="N16" i="1"/>
  <c r="N15" i="1"/>
  <c r="N14" i="1"/>
  <c r="N13" i="1"/>
  <c r="M11" i="1"/>
  <c r="L11" i="1"/>
  <c r="K11" i="1"/>
  <c r="N10" i="1"/>
  <c r="N9" i="1"/>
  <c r="N8" i="1"/>
  <c r="N7" i="1"/>
  <c r="N6" i="1"/>
  <c r="N39" i="4" l="1"/>
  <c r="M39" i="4"/>
  <c r="O23" i="4"/>
  <c r="K38" i="1"/>
  <c r="N27" i="1"/>
  <c r="N36" i="1"/>
  <c r="M39" i="9"/>
  <c r="L22" i="1"/>
  <c r="L40" i="1" s="1"/>
  <c r="N11" i="1"/>
  <c r="M23" i="4"/>
  <c r="M41" i="4" s="1"/>
  <c r="M23" i="9"/>
  <c r="Q23" i="9" s="1"/>
  <c r="O23" i="9"/>
  <c r="O41" i="9" s="1"/>
  <c r="Q12" i="9"/>
  <c r="N23" i="9"/>
  <c r="N41" i="9" s="1"/>
  <c r="Q39" i="9"/>
  <c r="Q37" i="9"/>
  <c r="O41" i="4"/>
  <c r="N41" i="4"/>
  <c r="Q28" i="4"/>
  <c r="P39" i="4"/>
  <c r="Q39" i="4" s="1"/>
  <c r="Q25" i="4"/>
  <c r="Q37" i="4"/>
  <c r="Q21" i="4"/>
  <c r="P12" i="4"/>
  <c r="Q12" i="4" s="1"/>
  <c r="Q26" i="4"/>
  <c r="K22" i="1"/>
  <c r="M38" i="1"/>
  <c r="M40" i="1" s="1"/>
  <c r="J26" i="4"/>
  <c r="K25" i="4"/>
  <c r="P23" i="4" l="1"/>
  <c r="P41" i="4" s="1"/>
  <c r="M41" i="9"/>
  <c r="Q41" i="9"/>
  <c r="Q23" i="4"/>
  <c r="Q41" i="4"/>
  <c r="N22" i="1"/>
  <c r="K40" i="1"/>
  <c r="N40" i="1" s="1"/>
  <c r="N38" i="1"/>
  <c r="K8" i="4"/>
  <c r="K37" i="9" l="1"/>
  <c r="J37" i="9"/>
  <c r="I37" i="9"/>
  <c r="I39" i="9" s="1"/>
  <c r="H37" i="9"/>
  <c r="L36" i="9"/>
  <c r="L35" i="9"/>
  <c r="L34" i="9"/>
  <c r="L33" i="9"/>
  <c r="L32" i="9"/>
  <c r="L31" i="9"/>
  <c r="L30" i="9"/>
  <c r="K28" i="9"/>
  <c r="J28" i="9"/>
  <c r="I28" i="9"/>
  <c r="H28" i="9"/>
  <c r="L27" i="9"/>
  <c r="L26" i="9"/>
  <c r="L25" i="9"/>
  <c r="J21" i="9"/>
  <c r="J23" i="9" s="1"/>
  <c r="I21" i="9"/>
  <c r="H21" i="9"/>
  <c r="L20" i="9"/>
  <c r="L19" i="9"/>
  <c r="L18" i="9"/>
  <c r="L17" i="9"/>
  <c r="L16" i="9"/>
  <c r="L15" i="9"/>
  <c r="L14" i="9"/>
  <c r="K12" i="9"/>
  <c r="K23" i="9" s="1"/>
  <c r="J12" i="9"/>
  <c r="I12" i="9"/>
  <c r="L11" i="9"/>
  <c r="L10" i="9"/>
  <c r="L9" i="9"/>
  <c r="L8" i="9"/>
  <c r="L7" i="9"/>
  <c r="F37" i="9"/>
  <c r="E37" i="9"/>
  <c r="E39" i="9" s="1"/>
  <c r="D37" i="9"/>
  <c r="C37" i="9"/>
  <c r="G36" i="9"/>
  <c r="G35" i="9"/>
  <c r="G34" i="9"/>
  <c r="G33" i="9"/>
  <c r="G32" i="9"/>
  <c r="G31" i="9"/>
  <c r="G30" i="9"/>
  <c r="F28" i="9"/>
  <c r="E28" i="9"/>
  <c r="D28" i="9"/>
  <c r="C28" i="9"/>
  <c r="G27" i="9"/>
  <c r="G26" i="9"/>
  <c r="G25" i="9"/>
  <c r="E21" i="9"/>
  <c r="E23" i="9" s="1"/>
  <c r="D21" i="9"/>
  <c r="C21" i="9"/>
  <c r="G20" i="9"/>
  <c r="G19" i="9"/>
  <c r="G18" i="9"/>
  <c r="G17" i="9"/>
  <c r="G16" i="9"/>
  <c r="G15" i="9"/>
  <c r="G14" i="9"/>
  <c r="F12" i="9"/>
  <c r="F23" i="9" s="1"/>
  <c r="E12" i="9"/>
  <c r="D12" i="9"/>
  <c r="G11" i="9"/>
  <c r="G10" i="9"/>
  <c r="C9" i="9"/>
  <c r="G9" i="9" s="1"/>
  <c r="G8" i="9"/>
  <c r="G7" i="9"/>
  <c r="L26" i="4"/>
  <c r="L25" i="4"/>
  <c r="L11" i="4"/>
  <c r="L10" i="4"/>
  <c r="L9" i="4"/>
  <c r="L8" i="4"/>
  <c r="L7" i="4"/>
  <c r="F37" i="4"/>
  <c r="E37" i="4"/>
  <c r="E39" i="4" s="1"/>
  <c r="D37" i="4"/>
  <c r="D39" i="4" s="1"/>
  <c r="C37" i="4"/>
  <c r="G36" i="4"/>
  <c r="G35" i="4"/>
  <c r="G34" i="4"/>
  <c r="G33" i="4"/>
  <c r="G32" i="4"/>
  <c r="G31" i="4"/>
  <c r="G30" i="4"/>
  <c r="F28" i="4"/>
  <c r="E28" i="4"/>
  <c r="D28" i="4"/>
  <c r="C28" i="4"/>
  <c r="G27" i="4"/>
  <c r="G26" i="4"/>
  <c r="G25" i="4"/>
  <c r="F21" i="4"/>
  <c r="E21" i="4"/>
  <c r="E23" i="4" s="1"/>
  <c r="D21" i="4"/>
  <c r="C21" i="4"/>
  <c r="G20" i="4"/>
  <c r="G19" i="4"/>
  <c r="G18" i="4"/>
  <c r="G17" i="4"/>
  <c r="G16" i="4"/>
  <c r="G15" i="4"/>
  <c r="G14" i="4"/>
  <c r="F12" i="4"/>
  <c r="E12" i="4"/>
  <c r="D12" i="4"/>
  <c r="D23" i="4" s="1"/>
  <c r="C12" i="4"/>
  <c r="G11" i="4"/>
  <c r="G10" i="4"/>
  <c r="G9" i="4"/>
  <c r="G8" i="4"/>
  <c r="G7" i="4"/>
  <c r="E41" i="9" l="1"/>
  <c r="G28" i="4"/>
  <c r="F23" i="4"/>
  <c r="G21" i="4"/>
  <c r="G21" i="9"/>
  <c r="F39" i="4"/>
  <c r="C39" i="9"/>
  <c r="K39" i="9"/>
  <c r="K41" i="9" s="1"/>
  <c r="G12" i="4"/>
  <c r="G28" i="9"/>
  <c r="D39" i="9"/>
  <c r="G39" i="9" s="1"/>
  <c r="I23" i="9"/>
  <c r="I41" i="9" s="1"/>
  <c r="E41" i="4"/>
  <c r="L28" i="9"/>
  <c r="C39" i="4"/>
  <c r="D23" i="9"/>
  <c r="D41" i="9" s="1"/>
  <c r="F39" i="9"/>
  <c r="F41" i="9" s="1"/>
  <c r="J39" i="9"/>
  <c r="J41" i="9" s="1"/>
  <c r="H39" i="9"/>
  <c r="L39" i="9" s="1"/>
  <c r="L21" i="9"/>
  <c r="H12" i="9"/>
  <c r="L12" i="9" s="1"/>
  <c r="L37" i="9"/>
  <c r="C12" i="9"/>
  <c r="G12" i="9" s="1"/>
  <c r="G37" i="9"/>
  <c r="D41" i="4"/>
  <c r="G39" i="4"/>
  <c r="C23" i="4"/>
  <c r="G37" i="4"/>
  <c r="G36" i="1"/>
  <c r="G27" i="1"/>
  <c r="G20" i="1"/>
  <c r="H36" i="1"/>
  <c r="H27" i="1"/>
  <c r="H20" i="1"/>
  <c r="H11" i="1"/>
  <c r="E36" i="1"/>
  <c r="D36" i="1"/>
  <c r="D38" i="1" s="1"/>
  <c r="C36" i="1"/>
  <c r="F36" i="1" s="1"/>
  <c r="F35" i="1"/>
  <c r="F34" i="1"/>
  <c r="F33" i="1"/>
  <c r="F32" i="1"/>
  <c r="F31" i="1"/>
  <c r="F30" i="1"/>
  <c r="F29" i="1"/>
  <c r="F27" i="1"/>
  <c r="E27" i="1"/>
  <c r="D27" i="1"/>
  <c r="C27" i="1"/>
  <c r="F26" i="1"/>
  <c r="F25" i="1"/>
  <c r="F24" i="1"/>
  <c r="E20" i="1"/>
  <c r="D20" i="1"/>
  <c r="C20" i="1"/>
  <c r="F19" i="1"/>
  <c r="F18" i="1"/>
  <c r="F17" i="1"/>
  <c r="F16" i="1"/>
  <c r="F15" i="1"/>
  <c r="F14" i="1"/>
  <c r="F13" i="1"/>
  <c r="E11" i="1"/>
  <c r="C10" i="1"/>
  <c r="C11" i="1" s="1"/>
  <c r="F9" i="1"/>
  <c r="D8" i="1"/>
  <c r="F8" i="1" s="1"/>
  <c r="F7" i="1"/>
  <c r="F6" i="1"/>
  <c r="F41" i="4" l="1"/>
  <c r="D11" i="1"/>
  <c r="D22" i="1" s="1"/>
  <c r="D40" i="1" s="1"/>
  <c r="E38" i="1"/>
  <c r="F20" i="1"/>
  <c r="C22" i="1"/>
  <c r="H38" i="1"/>
  <c r="G38" i="1"/>
  <c r="H23" i="9"/>
  <c r="C23" i="9"/>
  <c r="C41" i="4"/>
  <c r="G41" i="4" s="1"/>
  <c r="G23" i="4"/>
  <c r="G11" i="1"/>
  <c r="G22" i="1" s="1"/>
  <c r="H22" i="1"/>
  <c r="H40" i="1" s="1"/>
  <c r="E22" i="1"/>
  <c r="E40" i="1" s="1"/>
  <c r="C38" i="1"/>
  <c r="F38" i="1" s="1"/>
  <c r="F10" i="1"/>
  <c r="F11" i="1" l="1"/>
  <c r="G40" i="1"/>
  <c r="H41" i="9"/>
  <c r="L41" i="9" s="1"/>
  <c r="L23" i="9"/>
  <c r="C41" i="9"/>
  <c r="G41" i="9" s="1"/>
  <c r="G23" i="9"/>
  <c r="C40" i="1"/>
  <c r="F40" i="1" s="1"/>
  <c r="F22" i="1"/>
  <c r="I36" i="1" l="1"/>
  <c r="J36" i="1"/>
  <c r="J35" i="1"/>
  <c r="J34" i="1"/>
  <c r="J33" i="1"/>
  <c r="J32" i="1"/>
  <c r="J31" i="1"/>
  <c r="J30" i="1"/>
  <c r="J29" i="1"/>
  <c r="I27" i="1"/>
  <c r="J26" i="1"/>
  <c r="J25" i="1"/>
  <c r="J24" i="1"/>
  <c r="I20" i="1"/>
  <c r="J19" i="1"/>
  <c r="J18" i="1"/>
  <c r="J17" i="1"/>
  <c r="J16" i="1"/>
  <c r="J15" i="1"/>
  <c r="J14" i="1"/>
  <c r="J13" i="1"/>
  <c r="I11" i="1"/>
  <c r="J10" i="1"/>
  <c r="J9" i="1"/>
  <c r="J8" i="1"/>
  <c r="J7" i="1"/>
  <c r="J6" i="1"/>
  <c r="K37" i="4"/>
  <c r="J37" i="4"/>
  <c r="I37" i="4"/>
  <c r="H37" i="4"/>
  <c r="L36" i="4"/>
  <c r="L35" i="4"/>
  <c r="L34" i="4"/>
  <c r="L33" i="4"/>
  <c r="L32" i="4"/>
  <c r="L31" i="4"/>
  <c r="L30" i="4"/>
  <c r="K28" i="4"/>
  <c r="J28" i="4"/>
  <c r="I28" i="4"/>
  <c r="L27" i="4"/>
  <c r="K21" i="4"/>
  <c r="J21" i="4"/>
  <c r="I21" i="4"/>
  <c r="H21" i="4"/>
  <c r="L20" i="4"/>
  <c r="L19" i="4"/>
  <c r="L18" i="4"/>
  <c r="L17" i="4"/>
  <c r="L16" i="4"/>
  <c r="L15" i="4"/>
  <c r="L14" i="4"/>
  <c r="K12" i="4"/>
  <c r="J12" i="4"/>
  <c r="H12" i="4"/>
  <c r="I39" i="4" l="1"/>
  <c r="K23" i="4"/>
  <c r="I22" i="1"/>
  <c r="L21" i="4"/>
  <c r="I38" i="1"/>
  <c r="J38" i="1" s="1"/>
  <c r="K39" i="4"/>
  <c r="J39" i="4"/>
  <c r="J27" i="1"/>
  <c r="J11" i="1"/>
  <c r="J20" i="1"/>
  <c r="J23" i="4"/>
  <c r="I12" i="4"/>
  <c r="L12" i="4" s="1"/>
  <c r="H23" i="4"/>
  <c r="H28" i="4"/>
  <c r="L28" i="4" s="1"/>
  <c r="L37" i="4"/>
  <c r="K41" i="4" l="1"/>
  <c r="I40" i="1"/>
  <c r="J41" i="4"/>
  <c r="H39" i="4"/>
  <c r="L39" i="4" s="1"/>
  <c r="I23" i="4"/>
  <c r="I41" i="4" s="1"/>
  <c r="H41" i="4" l="1"/>
  <c r="L41" i="4" s="1"/>
  <c r="J22" i="1"/>
  <c r="J40" i="1"/>
  <c r="L23" i="4"/>
</calcChain>
</file>

<file path=xl/sharedStrings.xml><?xml version="1.0" encoding="utf-8"?>
<sst xmlns="http://schemas.openxmlformats.org/spreadsheetml/2006/main" count="324" uniqueCount="67">
  <si>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</si>
  <si>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</si>
  <si>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</si>
  <si>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</si>
  <si>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</si>
  <si>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</si>
  <si>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</si>
  <si>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</si>
  <si>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</si>
  <si>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</si>
  <si>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</si>
  <si>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</si>
  <si>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</si>
  <si>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</si>
  <si>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</si>
  <si>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</si>
  <si>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</si>
  <si>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</si>
  <si>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</si>
  <si>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</si>
  <si>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</si>
  <si>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</si>
  <si>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</si>
  <si>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</si>
  <si>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</si>
  <si>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</si>
  <si>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</si>
  <si>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</si>
  <si>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</si>
  <si>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</si>
  <si>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</si>
  <si>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</si>
  <si>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</si>
  <si>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</si>
  <si>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</si>
  <si>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</si>
  <si>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</si>
  <si>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</si>
  <si>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</si>
  <si>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</si>
  <si>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</si>
  <si>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</si>
  <si>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</si>
  <si>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</si>
  <si>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</si>
  <si>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</si>
  <si>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</si>
  <si>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</si>
  <si>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Kötelező feladatok</t>
  </si>
  <si>
    <t>Önként váll.felad.</t>
  </si>
  <si>
    <t>Állami feladatok</t>
  </si>
  <si>
    <t>Önkormány- zat</t>
  </si>
  <si>
    <t>Polg.    Hivatal</t>
  </si>
  <si>
    <t>Óvoda</t>
  </si>
  <si>
    <t>Műv.Ház</t>
  </si>
  <si>
    <t>Kötelező feladat</t>
  </si>
  <si>
    <t>Önként vállalt feladat</t>
  </si>
  <si>
    <t>Pilisborosjenő Község Önkormányzatának 2018. évi működési és felhalmozási kiadásainak előirányzatai feladatonként</t>
  </si>
  <si>
    <t>2018. évi eredeti ei.</t>
  </si>
  <si>
    <t>2018. évi módosított ei.</t>
  </si>
  <si>
    <t>Pilisborosjenő Község Önkormányzatának 2018. évi működési és felhalmozási kiadásainak előirányzatai intézményenként</t>
  </si>
  <si>
    <t>2018. évi teljesítés</t>
  </si>
  <si>
    <t>8. 3.sz.melléklet</t>
  </si>
  <si>
    <t>Állami (államigazgatási) feladat</t>
  </si>
  <si>
    <t>8. 2.sz.melléklet</t>
  </si>
  <si>
    <t>8. 1.sz.melléklet</t>
  </si>
  <si>
    <t>8. 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</si>
</sst>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1" fillId="0" borderId="19" xfId="0" applyNumberFormat="1" applyFont="1" applyBorder="1"/>
    <xf numFmtId="3" fontId="0" fillId="0" borderId="22" xfId="0" applyNumberForma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0" fontId="1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0" fontId="6" fillId="0" borderId="9" xfId="0" applyFont="1" applyFill="1" applyBorder="1"/>
    <xf numFmtId="3" fontId="0" fillId="0" borderId="15" xfId="0" applyNumberFormat="1" applyBorder="1"/>
    <xf numFmtId="3" fontId="0" fillId="0" borderId="22" xfId="0" applyNumberFormat="1" applyFill="1" applyBorder="1"/>
    <xf numFmtId="3" fontId="0" fillId="0" borderId="21" xfId="0" applyNumberFormat="1" applyFill="1" applyBorder="1"/>
    <xf numFmtId="3" fontId="0" fillId="0" borderId="23" xfId="0" applyNumberFormat="1" applyFill="1" applyBorder="1"/>
    <xf numFmtId="0" fontId="0" fillId="0" borderId="9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0" fillId="0" borderId="20" xfId="0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C1" zoomScaleNormal="100" workbookViewId="0">
      <selection activeCell="J41" sqref="J41"/>
    </sheetView>
  </sheetViews>
  <sheetFormatPr defaultRowHeight="15" x14ac:dyDescent="0.25"/>
  <cols>
    <col min="1" max="1" width="11" customWidth="1"/>
    <col min="2" max="2" width="48.5703125" customWidth="1"/>
    <col min="3" max="5" width="15.85546875" style="13" customWidth="1"/>
    <col min="6" max="6" width="15.85546875" style="33" customWidth="1"/>
    <col min="7" max="9" width="15.85546875" style="13" customWidth="1"/>
    <col min="10" max="10" width="15.85546875" style="33" customWidth="1"/>
    <col min="11" max="13" width="15.85546875" style="13" customWidth="1"/>
    <col min="14" max="14" width="15.85546875" style="33" customWidth="1"/>
  </cols>
  <sheetData>
    <row r="1" spans="1:14" x14ac:dyDescent="0.25">
      <c r="F1" s="14"/>
      <c r="J1" s="14"/>
      <c r="N1" s="14" t="s">
        <v>66</v>
      </c>
    </row>
    <row r="2" spans="1:14" x14ac:dyDescent="0.25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75" thickBot="1" x14ac:dyDescent="0.3">
      <c r="A3" s="58"/>
      <c r="B3" s="58"/>
      <c r="C3" s="58"/>
      <c r="D3" s="58"/>
      <c r="E3" s="58"/>
      <c r="F3" s="58"/>
      <c r="G3" s="58"/>
      <c r="H3" s="58"/>
      <c r="I3" s="58"/>
      <c r="J3" s="14"/>
      <c r="K3" s="66"/>
      <c r="L3" s="66"/>
      <c r="M3" s="66"/>
      <c r="N3" s="14" t="s">
        <v>3</v>
      </c>
    </row>
    <row r="4" spans="1:14" ht="15.75" thickBot="1" x14ac:dyDescent="0.3">
      <c r="A4" s="68" t="s">
        <v>2</v>
      </c>
      <c r="B4" s="70" t="s">
        <v>0</v>
      </c>
      <c r="C4" s="72" t="s">
        <v>58</v>
      </c>
      <c r="D4" s="73"/>
      <c r="E4" s="73"/>
      <c r="F4" s="74"/>
      <c r="G4" s="72" t="s">
        <v>59</v>
      </c>
      <c r="H4" s="73"/>
      <c r="I4" s="73"/>
      <c r="J4" s="74"/>
      <c r="K4" s="72" t="s">
        <v>61</v>
      </c>
      <c r="L4" s="73"/>
      <c r="M4" s="73"/>
      <c r="N4" s="74"/>
    </row>
    <row r="5" spans="1:14" ht="33" customHeight="1" thickBot="1" x14ac:dyDescent="0.3">
      <c r="A5" s="69"/>
      <c r="B5" s="71"/>
      <c r="C5" s="5" t="s">
        <v>48</v>
      </c>
      <c r="D5" s="5" t="s">
        <v>49</v>
      </c>
      <c r="E5" s="34" t="s">
        <v>50</v>
      </c>
      <c r="F5" s="17" t="s">
        <v>1</v>
      </c>
      <c r="G5" s="5" t="s">
        <v>48</v>
      </c>
      <c r="H5" s="5" t="s">
        <v>49</v>
      </c>
      <c r="I5" s="34" t="s">
        <v>50</v>
      </c>
      <c r="J5" s="17" t="s">
        <v>1</v>
      </c>
      <c r="K5" s="5" t="s">
        <v>48</v>
      </c>
      <c r="L5" s="5" t="s">
        <v>49</v>
      </c>
      <c r="M5" s="34" t="s">
        <v>50</v>
      </c>
      <c r="N5" s="17" t="s">
        <v>1</v>
      </c>
    </row>
    <row r="6" spans="1:14" s="47" customFormat="1" x14ac:dyDescent="0.25">
      <c r="A6" s="43" t="s">
        <v>4</v>
      </c>
      <c r="B6" s="44" t="s">
        <v>18</v>
      </c>
      <c r="C6" s="45">
        <v>197520</v>
      </c>
      <c r="D6" s="45">
        <v>3588</v>
      </c>
      <c r="E6" s="45">
        <v>0</v>
      </c>
      <c r="F6" s="46">
        <f>C6+D6+E6</f>
        <v>201108</v>
      </c>
      <c r="G6" s="45">
        <v>205313</v>
      </c>
      <c r="H6" s="45">
        <v>3588</v>
      </c>
      <c r="I6" s="45">
        <v>0</v>
      </c>
      <c r="J6" s="46">
        <f>G6+H6+I6</f>
        <v>208901</v>
      </c>
      <c r="K6" s="45">
        <v>196465</v>
      </c>
      <c r="L6" s="15">
        <v>4044</v>
      </c>
      <c r="M6" s="45">
        <v>0</v>
      </c>
      <c r="N6" s="46">
        <f>K6+L6+M6</f>
        <v>200509</v>
      </c>
    </row>
    <row r="7" spans="1:14" s="47" customFormat="1" x14ac:dyDescent="0.25">
      <c r="A7" s="48" t="s">
        <v>5</v>
      </c>
      <c r="B7" s="49" t="s">
        <v>19</v>
      </c>
      <c r="C7" s="50">
        <v>39309</v>
      </c>
      <c r="D7" s="50">
        <v>672</v>
      </c>
      <c r="E7" s="50">
        <v>0</v>
      </c>
      <c r="F7" s="51">
        <f t="shared" ref="F7:F40" si="0">C7+D7+E7</f>
        <v>39981</v>
      </c>
      <c r="G7" s="50">
        <v>41624</v>
      </c>
      <c r="H7" s="50">
        <v>672</v>
      </c>
      <c r="I7" s="50">
        <v>0</v>
      </c>
      <c r="J7" s="51">
        <f t="shared" ref="J7:J10" si="1">G7+H7+I7</f>
        <v>42296</v>
      </c>
      <c r="K7" s="50">
        <v>40198</v>
      </c>
      <c r="L7" s="28">
        <v>809</v>
      </c>
      <c r="M7" s="50">
        <v>0</v>
      </c>
      <c r="N7" s="51">
        <f t="shared" ref="N7:N10" si="2">K7+L7+M7</f>
        <v>41007</v>
      </c>
    </row>
    <row r="8" spans="1:14" s="47" customFormat="1" x14ac:dyDescent="0.25">
      <c r="A8" s="48" t="s">
        <v>6</v>
      </c>
      <c r="B8" s="49" t="s">
        <v>20</v>
      </c>
      <c r="C8" s="50">
        <v>194223</v>
      </c>
      <c r="D8" s="50">
        <f>1886+1370+3048+227+2004</f>
        <v>8535</v>
      </c>
      <c r="E8" s="50">
        <v>0</v>
      </c>
      <c r="F8" s="51">
        <f t="shared" si="0"/>
        <v>202758</v>
      </c>
      <c r="G8" s="50">
        <v>207682</v>
      </c>
      <c r="H8" s="50">
        <v>11075</v>
      </c>
      <c r="I8" s="50">
        <v>0</v>
      </c>
      <c r="J8" s="51">
        <f t="shared" si="1"/>
        <v>218757</v>
      </c>
      <c r="K8" s="50">
        <v>154838</v>
      </c>
      <c r="L8" s="50">
        <v>10139</v>
      </c>
      <c r="M8" s="50">
        <v>0</v>
      </c>
      <c r="N8" s="51">
        <f t="shared" si="2"/>
        <v>164977</v>
      </c>
    </row>
    <row r="9" spans="1:14" s="47" customFormat="1" x14ac:dyDescent="0.25">
      <c r="A9" s="48" t="s">
        <v>7</v>
      </c>
      <c r="B9" s="49" t="s">
        <v>21</v>
      </c>
      <c r="C9" s="50">
        <v>8000</v>
      </c>
      <c r="D9" s="50">
        <v>0</v>
      </c>
      <c r="E9" s="50">
        <v>0</v>
      </c>
      <c r="F9" s="51">
        <f t="shared" si="0"/>
        <v>8000</v>
      </c>
      <c r="G9" s="50">
        <v>8000</v>
      </c>
      <c r="H9" s="50">
        <v>0</v>
      </c>
      <c r="I9" s="50">
        <v>0</v>
      </c>
      <c r="J9" s="51">
        <f t="shared" si="1"/>
        <v>8000</v>
      </c>
      <c r="K9" s="50">
        <v>5180</v>
      </c>
      <c r="L9" s="50">
        <v>0</v>
      </c>
      <c r="M9" s="50">
        <v>0</v>
      </c>
      <c r="N9" s="51">
        <f t="shared" si="2"/>
        <v>5180</v>
      </c>
    </row>
    <row r="10" spans="1:14" s="47" customFormat="1" ht="15.75" thickBot="1" x14ac:dyDescent="0.3">
      <c r="A10" s="48" t="s">
        <v>8</v>
      </c>
      <c r="B10" s="49" t="s">
        <v>22</v>
      </c>
      <c r="C10" s="50">
        <f>3000+232+1440+2278+1440</f>
        <v>8390</v>
      </c>
      <c r="D10" s="50">
        <v>183669</v>
      </c>
      <c r="E10" s="50">
        <v>0</v>
      </c>
      <c r="F10" s="51">
        <f t="shared" si="0"/>
        <v>192059</v>
      </c>
      <c r="G10" s="50">
        <v>9305</v>
      </c>
      <c r="H10" s="50">
        <v>407462</v>
      </c>
      <c r="I10" s="50">
        <v>0</v>
      </c>
      <c r="J10" s="51">
        <f t="shared" si="1"/>
        <v>416767</v>
      </c>
      <c r="K10" s="50">
        <v>7524</v>
      </c>
      <c r="L10" s="50">
        <v>16862</v>
      </c>
      <c r="M10" s="50">
        <v>0</v>
      </c>
      <c r="N10" s="51">
        <f t="shared" si="2"/>
        <v>24386</v>
      </c>
    </row>
    <row r="11" spans="1:14" ht="15.75" thickBot="1" x14ac:dyDescent="0.3">
      <c r="A11" s="23" t="s">
        <v>16</v>
      </c>
      <c r="B11" s="8" t="s">
        <v>23</v>
      </c>
      <c r="C11" s="20">
        <f>SUM(C6:C10)</f>
        <v>447442</v>
      </c>
      <c r="D11" s="20">
        <f>SUM(D6:D10)</f>
        <v>196464</v>
      </c>
      <c r="E11" s="20">
        <f>SUM(E6:E10)</f>
        <v>0</v>
      </c>
      <c r="F11" s="21">
        <f>C11+D11+E11</f>
        <v>643906</v>
      </c>
      <c r="G11" s="20">
        <f>SUM(G6:G10)</f>
        <v>471924</v>
      </c>
      <c r="H11" s="20">
        <f>SUM(H6:H10)</f>
        <v>422797</v>
      </c>
      <c r="I11" s="20">
        <f>SUM(I6:I10)</f>
        <v>0</v>
      </c>
      <c r="J11" s="21">
        <f>G11+H11+I11</f>
        <v>894721</v>
      </c>
      <c r="K11" s="20">
        <f>SUM(K6:K10)</f>
        <v>404205</v>
      </c>
      <c r="L11" s="20">
        <f>SUM(L6:L10)</f>
        <v>31854</v>
      </c>
      <c r="M11" s="20">
        <f>SUM(M6:M10)</f>
        <v>0</v>
      </c>
      <c r="N11" s="21">
        <f>K11+L11+M11</f>
        <v>436059</v>
      </c>
    </row>
    <row r="12" spans="1:14" x14ac:dyDescent="0.25">
      <c r="A12" s="3"/>
      <c r="B12" s="4"/>
      <c r="C12" s="30"/>
      <c r="D12" s="30"/>
      <c r="E12" s="30"/>
      <c r="F12" s="29"/>
      <c r="G12" s="30"/>
      <c r="H12" s="30"/>
      <c r="I12" s="30"/>
      <c r="J12" s="29"/>
      <c r="K12" s="30"/>
      <c r="L12" s="30"/>
      <c r="M12" s="30"/>
      <c r="N12" s="29"/>
    </row>
    <row r="13" spans="1:14" x14ac:dyDescent="0.25">
      <c r="A13" s="2" t="s">
        <v>9</v>
      </c>
      <c r="B13" s="1" t="s">
        <v>27</v>
      </c>
      <c r="C13" s="28">
        <v>0</v>
      </c>
      <c r="D13" s="28">
        <v>0</v>
      </c>
      <c r="E13" s="28">
        <v>0</v>
      </c>
      <c r="F13" s="29">
        <f t="shared" si="0"/>
        <v>0</v>
      </c>
      <c r="G13" s="28">
        <v>0</v>
      </c>
      <c r="H13" s="28">
        <v>0</v>
      </c>
      <c r="I13" s="28">
        <v>0</v>
      </c>
      <c r="J13" s="29">
        <f t="shared" ref="J13:J19" si="3">G13+H13+I13</f>
        <v>0</v>
      </c>
      <c r="K13" s="28">
        <v>0</v>
      </c>
      <c r="L13" s="28">
        <v>0</v>
      </c>
      <c r="M13" s="28">
        <v>0</v>
      </c>
      <c r="N13" s="29">
        <f t="shared" ref="N13:N19" si="4">K13+L13+M13</f>
        <v>0</v>
      </c>
    </row>
    <row r="14" spans="1:14" x14ac:dyDescent="0.25">
      <c r="A14" s="2" t="s">
        <v>10</v>
      </c>
      <c r="B14" s="1" t="s">
        <v>28</v>
      </c>
      <c r="C14" s="28">
        <v>0</v>
      </c>
      <c r="D14" s="28">
        <v>0</v>
      </c>
      <c r="E14" s="28">
        <v>0</v>
      </c>
      <c r="F14" s="29">
        <f t="shared" si="0"/>
        <v>0</v>
      </c>
      <c r="G14" s="28">
        <v>0</v>
      </c>
      <c r="H14" s="28">
        <v>0</v>
      </c>
      <c r="I14" s="28">
        <v>0</v>
      </c>
      <c r="J14" s="29">
        <f t="shared" si="3"/>
        <v>0</v>
      </c>
      <c r="K14" s="28">
        <v>0</v>
      </c>
      <c r="L14" s="28">
        <v>0</v>
      </c>
      <c r="M14" s="28">
        <v>0</v>
      </c>
      <c r="N14" s="29">
        <f t="shared" si="4"/>
        <v>0</v>
      </c>
    </row>
    <row r="15" spans="1:14" x14ac:dyDescent="0.25">
      <c r="A15" s="2" t="s">
        <v>11</v>
      </c>
      <c r="B15" s="1" t="s">
        <v>29</v>
      </c>
      <c r="C15" s="28">
        <v>0</v>
      </c>
      <c r="D15" s="28">
        <v>0</v>
      </c>
      <c r="E15" s="28">
        <v>0</v>
      </c>
      <c r="F15" s="29">
        <f t="shared" si="0"/>
        <v>0</v>
      </c>
      <c r="G15" s="28">
        <v>0</v>
      </c>
      <c r="H15" s="28">
        <v>0</v>
      </c>
      <c r="I15" s="28">
        <v>0</v>
      </c>
      <c r="J15" s="29">
        <f t="shared" si="3"/>
        <v>0</v>
      </c>
      <c r="K15" s="28">
        <v>0</v>
      </c>
      <c r="L15" s="28">
        <v>0</v>
      </c>
      <c r="M15" s="28">
        <v>0</v>
      </c>
      <c r="N15" s="29">
        <f t="shared" si="4"/>
        <v>0</v>
      </c>
    </row>
    <row r="16" spans="1:14" x14ac:dyDescent="0.25">
      <c r="A16" s="2" t="s">
        <v>12</v>
      </c>
      <c r="B16" s="1" t="s">
        <v>30</v>
      </c>
      <c r="C16" s="28">
        <v>0</v>
      </c>
      <c r="D16" s="28">
        <v>0</v>
      </c>
      <c r="E16" s="28">
        <v>0</v>
      </c>
      <c r="F16" s="19">
        <f t="shared" si="0"/>
        <v>0</v>
      </c>
      <c r="G16" s="62">
        <v>6948</v>
      </c>
      <c r="H16" s="28">
        <v>0</v>
      </c>
      <c r="I16" s="28">
        <v>0</v>
      </c>
      <c r="J16" s="19">
        <f t="shared" si="3"/>
        <v>6948</v>
      </c>
      <c r="K16" s="62">
        <v>6948</v>
      </c>
      <c r="L16" s="28">
        <v>0</v>
      </c>
      <c r="M16" s="28">
        <v>0</v>
      </c>
      <c r="N16" s="19">
        <f t="shared" si="4"/>
        <v>6948</v>
      </c>
    </row>
    <row r="17" spans="1:14" s="22" customFormat="1" x14ac:dyDescent="0.25">
      <c r="A17" s="2" t="s">
        <v>13</v>
      </c>
      <c r="B17" s="1" t="s">
        <v>31</v>
      </c>
      <c r="C17" s="18">
        <v>223710</v>
      </c>
      <c r="D17" s="18">
        <v>0</v>
      </c>
      <c r="E17" s="18">
        <v>0</v>
      </c>
      <c r="F17" s="19">
        <f t="shared" si="0"/>
        <v>223710</v>
      </c>
      <c r="G17" s="64">
        <v>234956</v>
      </c>
      <c r="H17" s="18">
        <v>0</v>
      </c>
      <c r="I17" s="18">
        <v>0</v>
      </c>
      <c r="J17" s="19">
        <f t="shared" si="3"/>
        <v>234956</v>
      </c>
      <c r="K17" s="64">
        <v>232831</v>
      </c>
      <c r="L17" s="18">
        <v>0</v>
      </c>
      <c r="M17" s="18">
        <v>0</v>
      </c>
      <c r="N17" s="19">
        <f t="shared" si="4"/>
        <v>232831</v>
      </c>
    </row>
    <row r="18" spans="1:14" s="22" customFormat="1" x14ac:dyDescent="0.25">
      <c r="A18" s="2" t="s">
        <v>14</v>
      </c>
      <c r="B18" s="1" t="s">
        <v>32</v>
      </c>
      <c r="C18" s="18">
        <v>0</v>
      </c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8">
        <v>0</v>
      </c>
      <c r="J18" s="19">
        <f t="shared" si="3"/>
        <v>0</v>
      </c>
      <c r="K18" s="18">
        <v>0</v>
      </c>
      <c r="L18" s="18">
        <v>0</v>
      </c>
      <c r="M18" s="18">
        <v>0</v>
      </c>
      <c r="N18" s="19">
        <f t="shared" si="4"/>
        <v>0</v>
      </c>
    </row>
    <row r="19" spans="1:14" s="22" customFormat="1" ht="15.75" thickBot="1" x14ac:dyDescent="0.3">
      <c r="A19" s="6" t="s">
        <v>15</v>
      </c>
      <c r="B19" s="7" t="s">
        <v>33</v>
      </c>
      <c r="C19" s="31">
        <v>0</v>
      </c>
      <c r="D19" s="31">
        <v>0</v>
      </c>
      <c r="E19" s="31">
        <v>0</v>
      </c>
      <c r="F19" s="32">
        <f t="shared" si="0"/>
        <v>0</v>
      </c>
      <c r="G19" s="31">
        <v>0</v>
      </c>
      <c r="H19" s="31">
        <v>0</v>
      </c>
      <c r="I19" s="31">
        <v>0</v>
      </c>
      <c r="J19" s="32">
        <f t="shared" si="3"/>
        <v>0</v>
      </c>
      <c r="K19" s="31">
        <v>0</v>
      </c>
      <c r="L19" s="31">
        <v>0</v>
      </c>
      <c r="M19" s="31">
        <v>0</v>
      </c>
      <c r="N19" s="32">
        <f t="shared" si="4"/>
        <v>0</v>
      </c>
    </row>
    <row r="20" spans="1:14" ht="15.75" thickBot="1" x14ac:dyDescent="0.3">
      <c r="A20" s="23" t="s">
        <v>17</v>
      </c>
      <c r="B20" s="8" t="s">
        <v>24</v>
      </c>
      <c r="C20" s="20">
        <f>SUM(C13:C19)</f>
        <v>223710</v>
      </c>
      <c r="D20" s="20">
        <f>SUM(D13:D19)</f>
        <v>0</v>
      </c>
      <c r="E20" s="20">
        <f>SUM(E13:E19)</f>
        <v>0</v>
      </c>
      <c r="F20" s="21">
        <f>C20+D20+E20</f>
        <v>223710</v>
      </c>
      <c r="G20" s="20">
        <f>SUM(G13:G19)</f>
        <v>241904</v>
      </c>
      <c r="H20" s="20">
        <f>SUM(H13:H19)</f>
        <v>0</v>
      </c>
      <c r="I20" s="20">
        <f>SUM(I13:I19)</f>
        <v>0</v>
      </c>
      <c r="J20" s="21">
        <f>G20+H20+I20</f>
        <v>241904</v>
      </c>
      <c r="K20" s="20">
        <f>SUM(K13:K19)</f>
        <v>239779</v>
      </c>
      <c r="L20" s="20">
        <f>SUM(L13:L19)</f>
        <v>0</v>
      </c>
      <c r="M20" s="20">
        <f>SUM(M13:M19)</f>
        <v>0</v>
      </c>
      <c r="N20" s="21">
        <f>K20+L20+M20</f>
        <v>239779</v>
      </c>
    </row>
    <row r="21" spans="1:14" ht="15.75" thickBot="1" x14ac:dyDescent="0.3">
      <c r="A21" s="9"/>
      <c r="B21" s="10"/>
      <c r="C21" s="26"/>
      <c r="D21" s="26"/>
      <c r="E21" s="26"/>
      <c r="F21" s="27"/>
      <c r="G21" s="26"/>
      <c r="H21" s="26"/>
      <c r="I21" s="26"/>
      <c r="J21" s="27"/>
      <c r="K21" s="26"/>
      <c r="L21" s="26"/>
      <c r="M21" s="26"/>
      <c r="N21" s="27"/>
    </row>
    <row r="22" spans="1:14" ht="15.75" thickBot="1" x14ac:dyDescent="0.3">
      <c r="A22" s="23" t="s">
        <v>25</v>
      </c>
      <c r="B22" s="24" t="s">
        <v>26</v>
      </c>
      <c r="C22" s="20">
        <f>C20+C11</f>
        <v>671152</v>
      </c>
      <c r="D22" s="20">
        <f>D20+D11</f>
        <v>196464</v>
      </c>
      <c r="E22" s="20">
        <f>E20+E11</f>
        <v>0</v>
      </c>
      <c r="F22" s="21">
        <f t="shared" si="0"/>
        <v>867616</v>
      </c>
      <c r="G22" s="20">
        <f>G20+G11</f>
        <v>713828</v>
      </c>
      <c r="H22" s="20">
        <f>H20+H11</f>
        <v>422797</v>
      </c>
      <c r="I22" s="20">
        <f>I20+I11</f>
        <v>0</v>
      </c>
      <c r="J22" s="21">
        <f t="shared" ref="J22" si="5">G22+H22+I22</f>
        <v>1136625</v>
      </c>
      <c r="K22" s="20">
        <f>K20+K11</f>
        <v>643984</v>
      </c>
      <c r="L22" s="20">
        <f>L20+L11</f>
        <v>31854</v>
      </c>
      <c r="M22" s="20">
        <f>M20+M11</f>
        <v>0</v>
      </c>
      <c r="N22" s="21">
        <f t="shared" ref="N22" si="6">K22+L22+M22</f>
        <v>675838</v>
      </c>
    </row>
    <row r="23" spans="1:14" x14ac:dyDescent="0.25">
      <c r="A23" s="3"/>
      <c r="B23" s="4"/>
      <c r="C23" s="30"/>
      <c r="D23" s="30"/>
      <c r="E23" s="30"/>
      <c r="F23" s="29"/>
      <c r="G23" s="30"/>
      <c r="H23" s="30"/>
      <c r="I23" s="30"/>
      <c r="J23" s="29"/>
      <c r="K23" s="30"/>
      <c r="L23" s="30"/>
      <c r="M23" s="30"/>
      <c r="N23" s="29"/>
    </row>
    <row r="24" spans="1:14" x14ac:dyDescent="0.25">
      <c r="A24" s="2" t="s">
        <v>34</v>
      </c>
      <c r="B24" s="1" t="s">
        <v>37</v>
      </c>
      <c r="C24" s="28">
        <v>130908</v>
      </c>
      <c r="D24" s="28">
        <v>0</v>
      </c>
      <c r="E24" s="28">
        <v>0</v>
      </c>
      <c r="F24" s="19">
        <f t="shared" si="0"/>
        <v>130908</v>
      </c>
      <c r="G24" s="61">
        <v>222792</v>
      </c>
      <c r="H24" s="28">
        <v>0</v>
      </c>
      <c r="I24" s="28">
        <v>0</v>
      </c>
      <c r="J24" s="19">
        <f t="shared" ref="J24:J26" si="7">G24+H24+I24</f>
        <v>222792</v>
      </c>
      <c r="K24" s="61">
        <v>75909</v>
      </c>
      <c r="L24" s="28">
        <v>0</v>
      </c>
      <c r="M24" s="28">
        <v>0</v>
      </c>
      <c r="N24" s="19">
        <f t="shared" ref="N24:N26" si="8">K24+L24+M24</f>
        <v>75909</v>
      </c>
    </row>
    <row r="25" spans="1:14" x14ac:dyDescent="0.25">
      <c r="A25" s="2" t="s">
        <v>35</v>
      </c>
      <c r="B25" s="1" t="s">
        <v>38</v>
      </c>
      <c r="C25" s="28">
        <v>97748</v>
      </c>
      <c r="D25" s="28">
        <v>0</v>
      </c>
      <c r="E25" s="28">
        <v>0</v>
      </c>
      <c r="F25" s="19">
        <f t="shared" si="0"/>
        <v>97748</v>
      </c>
      <c r="G25" s="61">
        <v>171918</v>
      </c>
      <c r="H25" s="28">
        <v>0</v>
      </c>
      <c r="I25" s="28">
        <v>0</v>
      </c>
      <c r="J25" s="19">
        <f t="shared" si="7"/>
        <v>171918</v>
      </c>
      <c r="K25" s="61">
        <v>154825</v>
      </c>
      <c r="L25" s="28">
        <v>0</v>
      </c>
      <c r="M25" s="28">
        <v>0</v>
      </c>
      <c r="N25" s="19">
        <f t="shared" si="8"/>
        <v>154825</v>
      </c>
    </row>
    <row r="26" spans="1:14" ht="15.75" thickBot="1" x14ac:dyDescent="0.3">
      <c r="A26" s="2" t="s">
        <v>36</v>
      </c>
      <c r="B26" s="1" t="s">
        <v>39</v>
      </c>
      <c r="C26" s="28">
        <v>0</v>
      </c>
      <c r="D26" s="28">
        <v>6500</v>
      </c>
      <c r="E26" s="28">
        <v>0</v>
      </c>
      <c r="F26" s="19">
        <f t="shared" si="0"/>
        <v>6500</v>
      </c>
      <c r="G26" s="28">
        <v>0</v>
      </c>
      <c r="H26" s="28">
        <v>10350</v>
      </c>
      <c r="I26" s="28">
        <v>0</v>
      </c>
      <c r="J26" s="19">
        <f t="shared" si="7"/>
        <v>10350</v>
      </c>
      <c r="K26" s="28">
        <v>0</v>
      </c>
      <c r="L26" s="28">
        <v>5850</v>
      </c>
      <c r="M26" s="28">
        <v>0</v>
      </c>
      <c r="N26" s="19">
        <f t="shared" si="8"/>
        <v>5850</v>
      </c>
    </row>
    <row r="27" spans="1:14" ht="15.75" thickBot="1" x14ac:dyDescent="0.3">
      <c r="A27" s="23" t="s">
        <v>40</v>
      </c>
      <c r="B27" s="8" t="s">
        <v>41</v>
      </c>
      <c r="C27" s="20">
        <f>SUM(C24:C26)</f>
        <v>228656</v>
      </c>
      <c r="D27" s="20">
        <f>SUM(D24:D26)</f>
        <v>6500</v>
      </c>
      <c r="E27" s="20">
        <f>SUM(E24:E26)</f>
        <v>0</v>
      </c>
      <c r="F27" s="21">
        <f>C27+D27+E27</f>
        <v>235156</v>
      </c>
      <c r="G27" s="20">
        <f>SUM(G24:G26)</f>
        <v>394710</v>
      </c>
      <c r="H27" s="20">
        <f>SUM(H24:H26)</f>
        <v>10350</v>
      </c>
      <c r="I27" s="20">
        <f>SUM(I24:I26)</f>
        <v>0</v>
      </c>
      <c r="J27" s="21">
        <f>G27+H27+I27</f>
        <v>405060</v>
      </c>
      <c r="K27" s="20">
        <f>SUM(K24:K26)</f>
        <v>230734</v>
      </c>
      <c r="L27" s="20">
        <f>SUM(L24:L26)</f>
        <v>5850</v>
      </c>
      <c r="M27" s="20">
        <f>SUM(M24:M26)</f>
        <v>0</v>
      </c>
      <c r="N27" s="21">
        <f>K27+L27+M27</f>
        <v>236584</v>
      </c>
    </row>
    <row r="28" spans="1:14" x14ac:dyDescent="0.25">
      <c r="A28" s="2"/>
      <c r="B28" s="1"/>
      <c r="C28" s="28"/>
      <c r="D28" s="28"/>
      <c r="E28" s="28"/>
      <c r="F28" s="19"/>
      <c r="G28" s="28"/>
      <c r="H28" s="28"/>
      <c r="I28" s="28"/>
      <c r="J28" s="19"/>
      <c r="K28" s="28"/>
      <c r="L28" s="28"/>
      <c r="M28" s="28"/>
      <c r="N28" s="19"/>
    </row>
    <row r="29" spans="1:14" s="22" customFormat="1" x14ac:dyDescent="0.25">
      <c r="A29" s="2" t="s">
        <v>9</v>
      </c>
      <c r="B29" s="1" t="s">
        <v>27</v>
      </c>
      <c r="C29" s="28">
        <v>0</v>
      </c>
      <c r="D29" s="28">
        <v>0</v>
      </c>
      <c r="E29" s="28">
        <v>0</v>
      </c>
      <c r="F29" s="29">
        <f t="shared" ref="F29:F35" si="9">C29+D29+E29</f>
        <v>0</v>
      </c>
      <c r="G29" s="28">
        <v>0</v>
      </c>
      <c r="H29" s="28">
        <v>0</v>
      </c>
      <c r="I29" s="28">
        <v>0</v>
      </c>
      <c r="J29" s="29">
        <f t="shared" ref="J29:J35" si="10">G29+H29+I29</f>
        <v>0</v>
      </c>
      <c r="K29" s="28">
        <v>0</v>
      </c>
      <c r="L29" s="28">
        <v>0</v>
      </c>
      <c r="M29" s="28">
        <v>0</v>
      </c>
      <c r="N29" s="29">
        <f t="shared" ref="N29:N35" si="11">K29+L29+M29</f>
        <v>0</v>
      </c>
    </row>
    <row r="30" spans="1:14" x14ac:dyDescent="0.25">
      <c r="A30" s="2" t="s">
        <v>10</v>
      </c>
      <c r="B30" s="1" t="s">
        <v>28</v>
      </c>
      <c r="C30" s="28">
        <v>0</v>
      </c>
      <c r="D30" s="28">
        <v>0</v>
      </c>
      <c r="E30" s="28">
        <v>0</v>
      </c>
      <c r="F30" s="29">
        <f t="shared" si="9"/>
        <v>0</v>
      </c>
      <c r="G30" s="28">
        <v>0</v>
      </c>
      <c r="H30" s="28">
        <v>0</v>
      </c>
      <c r="I30" s="28">
        <v>0</v>
      </c>
      <c r="J30" s="29">
        <f t="shared" si="10"/>
        <v>0</v>
      </c>
      <c r="K30" s="28">
        <v>0</v>
      </c>
      <c r="L30" s="28">
        <v>0</v>
      </c>
      <c r="M30" s="28">
        <v>0</v>
      </c>
      <c r="N30" s="29">
        <f t="shared" si="11"/>
        <v>0</v>
      </c>
    </row>
    <row r="31" spans="1:14" x14ac:dyDescent="0.25">
      <c r="A31" s="2" t="s">
        <v>11</v>
      </c>
      <c r="B31" s="1" t="s">
        <v>29</v>
      </c>
      <c r="C31" s="28">
        <v>0</v>
      </c>
      <c r="D31" s="28">
        <v>0</v>
      </c>
      <c r="E31" s="28">
        <v>0</v>
      </c>
      <c r="F31" s="29">
        <f t="shared" si="9"/>
        <v>0</v>
      </c>
      <c r="G31" s="28">
        <v>0</v>
      </c>
      <c r="H31" s="28">
        <v>0</v>
      </c>
      <c r="I31" s="28">
        <v>0</v>
      </c>
      <c r="J31" s="29">
        <f t="shared" si="10"/>
        <v>0</v>
      </c>
      <c r="K31" s="28">
        <v>0</v>
      </c>
      <c r="L31" s="28">
        <v>0</v>
      </c>
      <c r="M31" s="28">
        <v>0</v>
      </c>
      <c r="N31" s="29">
        <f t="shared" si="11"/>
        <v>0</v>
      </c>
    </row>
    <row r="32" spans="1:14" x14ac:dyDescent="0.25">
      <c r="A32" s="2" t="s">
        <v>12</v>
      </c>
      <c r="B32" s="1" t="s">
        <v>30</v>
      </c>
      <c r="C32" s="28">
        <v>0</v>
      </c>
      <c r="D32" s="28">
        <v>0</v>
      </c>
      <c r="E32" s="28">
        <v>0</v>
      </c>
      <c r="F32" s="19">
        <f t="shared" si="9"/>
        <v>0</v>
      </c>
      <c r="G32" s="28">
        <v>0</v>
      </c>
      <c r="H32" s="28">
        <v>0</v>
      </c>
      <c r="I32" s="28">
        <v>0</v>
      </c>
      <c r="J32" s="19">
        <f t="shared" si="10"/>
        <v>0</v>
      </c>
      <c r="K32" s="28">
        <v>0</v>
      </c>
      <c r="L32" s="28">
        <v>0</v>
      </c>
      <c r="M32" s="28">
        <v>0</v>
      </c>
      <c r="N32" s="19">
        <f t="shared" si="11"/>
        <v>0</v>
      </c>
    </row>
    <row r="33" spans="1:14" x14ac:dyDescent="0.25">
      <c r="A33" s="2" t="s">
        <v>13</v>
      </c>
      <c r="B33" s="1" t="s">
        <v>31</v>
      </c>
      <c r="C33" s="18">
        <v>7576</v>
      </c>
      <c r="D33" s="18">
        <v>0</v>
      </c>
      <c r="E33" s="18">
        <v>0</v>
      </c>
      <c r="F33" s="19">
        <f t="shared" si="9"/>
        <v>7576</v>
      </c>
      <c r="G33" s="18">
        <v>3315</v>
      </c>
      <c r="H33" s="18">
        <v>0</v>
      </c>
      <c r="I33" s="18">
        <v>0</v>
      </c>
      <c r="J33" s="19">
        <f t="shared" si="10"/>
        <v>3315</v>
      </c>
      <c r="K33" s="18">
        <v>0</v>
      </c>
      <c r="L33" s="18">
        <v>0</v>
      </c>
      <c r="M33" s="18">
        <v>0</v>
      </c>
      <c r="N33" s="19">
        <f t="shared" si="11"/>
        <v>0</v>
      </c>
    </row>
    <row r="34" spans="1:14" x14ac:dyDescent="0.25">
      <c r="A34" s="2" t="s">
        <v>14</v>
      </c>
      <c r="B34" s="1" t="s">
        <v>32</v>
      </c>
      <c r="C34" s="18">
        <v>0</v>
      </c>
      <c r="D34" s="18">
        <v>0</v>
      </c>
      <c r="E34" s="18">
        <v>0</v>
      </c>
      <c r="F34" s="19">
        <f t="shared" si="9"/>
        <v>0</v>
      </c>
      <c r="G34" s="18">
        <v>0</v>
      </c>
      <c r="H34" s="18">
        <v>0</v>
      </c>
      <c r="I34" s="18">
        <v>0</v>
      </c>
      <c r="J34" s="19">
        <f t="shared" si="10"/>
        <v>0</v>
      </c>
      <c r="K34" s="18">
        <v>0</v>
      </c>
      <c r="L34" s="18">
        <v>0</v>
      </c>
      <c r="M34" s="18">
        <v>0</v>
      </c>
      <c r="N34" s="19">
        <f t="shared" si="11"/>
        <v>0</v>
      </c>
    </row>
    <row r="35" spans="1:14" ht="15.75" thickBot="1" x14ac:dyDescent="0.3">
      <c r="A35" s="6" t="s">
        <v>15</v>
      </c>
      <c r="B35" s="7" t="s">
        <v>33</v>
      </c>
      <c r="C35" s="31">
        <v>0</v>
      </c>
      <c r="D35" s="31">
        <v>0</v>
      </c>
      <c r="E35" s="31">
        <v>0</v>
      </c>
      <c r="F35" s="32">
        <f t="shared" si="9"/>
        <v>0</v>
      </c>
      <c r="G35" s="31">
        <v>0</v>
      </c>
      <c r="H35" s="31">
        <v>0</v>
      </c>
      <c r="I35" s="31">
        <v>0</v>
      </c>
      <c r="J35" s="32">
        <f t="shared" si="10"/>
        <v>0</v>
      </c>
      <c r="K35" s="31">
        <v>0</v>
      </c>
      <c r="L35" s="31">
        <v>0</v>
      </c>
      <c r="M35" s="31">
        <v>0</v>
      </c>
      <c r="N35" s="32">
        <f t="shared" si="11"/>
        <v>0</v>
      </c>
    </row>
    <row r="36" spans="1:14" ht="15.75" thickBot="1" x14ac:dyDescent="0.3">
      <c r="A36" s="23" t="s">
        <v>42</v>
      </c>
      <c r="B36" s="8" t="s">
        <v>43</v>
      </c>
      <c r="C36" s="20">
        <f>SUM(C29:C35)</f>
        <v>7576</v>
      </c>
      <c r="D36" s="20">
        <f>SUM(D29:D35)</f>
        <v>0</v>
      </c>
      <c r="E36" s="20">
        <f>SUM(E29:E35)</f>
        <v>0</v>
      </c>
      <c r="F36" s="21">
        <f>C36+D36+E36</f>
        <v>7576</v>
      </c>
      <c r="G36" s="20">
        <f>SUM(G29:G35)</f>
        <v>3315</v>
      </c>
      <c r="H36" s="20">
        <f>SUM(H29:H35)</f>
        <v>0</v>
      </c>
      <c r="I36" s="20">
        <f>SUM(I29:I35)</f>
        <v>0</v>
      </c>
      <c r="J36" s="21">
        <f>G36+H36+I36</f>
        <v>3315</v>
      </c>
      <c r="K36" s="20">
        <f>SUM(K29:K35)</f>
        <v>0</v>
      </c>
      <c r="L36" s="20">
        <f>SUM(L29:L35)</f>
        <v>0</v>
      </c>
      <c r="M36" s="20">
        <f>SUM(M29:M35)</f>
        <v>0</v>
      </c>
      <c r="N36" s="21">
        <f>K36+L36+M36</f>
        <v>0</v>
      </c>
    </row>
    <row r="37" spans="1:14" ht="15.75" thickBot="1" x14ac:dyDescent="0.3">
      <c r="A37" s="9"/>
      <c r="B37" s="10"/>
      <c r="C37" s="26"/>
      <c r="D37" s="26"/>
      <c r="E37" s="26"/>
      <c r="F37" s="27"/>
      <c r="G37" s="26"/>
      <c r="H37" s="26"/>
      <c r="I37" s="26"/>
      <c r="J37" s="27"/>
      <c r="K37" s="26"/>
      <c r="L37" s="26"/>
      <c r="M37" s="26"/>
      <c r="N37" s="27"/>
    </row>
    <row r="38" spans="1:14" ht="15.75" thickBot="1" x14ac:dyDescent="0.3">
      <c r="A38" s="23" t="s">
        <v>44</v>
      </c>
      <c r="B38" s="24" t="s">
        <v>45</v>
      </c>
      <c r="C38" s="20">
        <f>C36+C27</f>
        <v>236232</v>
      </c>
      <c r="D38" s="20">
        <f>D36+D27</f>
        <v>6500</v>
      </c>
      <c r="E38" s="20">
        <f>E36+E27</f>
        <v>0</v>
      </c>
      <c r="F38" s="21">
        <f t="shared" si="0"/>
        <v>242732</v>
      </c>
      <c r="G38" s="20">
        <f>G36+G27</f>
        <v>398025</v>
      </c>
      <c r="H38" s="20">
        <f>H36+H27</f>
        <v>10350</v>
      </c>
      <c r="I38" s="20">
        <f>I36+I27</f>
        <v>0</v>
      </c>
      <c r="J38" s="21">
        <f t="shared" ref="J38" si="12">G38+H38+I38</f>
        <v>408375</v>
      </c>
      <c r="K38" s="20">
        <f>K36+K27</f>
        <v>230734</v>
      </c>
      <c r="L38" s="20">
        <f>L36+L27</f>
        <v>5850</v>
      </c>
      <c r="M38" s="20">
        <f>M36+M27</f>
        <v>0</v>
      </c>
      <c r="N38" s="21">
        <f t="shared" ref="N38" si="13">K38+L38+M38</f>
        <v>236584</v>
      </c>
    </row>
    <row r="39" spans="1:14" ht="15.75" thickBot="1" x14ac:dyDescent="0.3">
      <c r="A39" s="9"/>
      <c r="B39" s="25"/>
      <c r="C39" s="26"/>
      <c r="D39" s="26"/>
      <c r="E39" s="26"/>
      <c r="F39" s="27"/>
      <c r="G39" s="26"/>
      <c r="H39" s="26"/>
      <c r="I39" s="26"/>
      <c r="J39" s="27"/>
      <c r="K39" s="26"/>
      <c r="L39" s="26"/>
      <c r="M39" s="26"/>
      <c r="N39" s="27"/>
    </row>
    <row r="40" spans="1:14" ht="15.75" thickBot="1" x14ac:dyDescent="0.3">
      <c r="A40" s="23" t="s">
        <v>46</v>
      </c>
      <c r="B40" s="24" t="s">
        <v>47</v>
      </c>
      <c r="C40" s="20">
        <f>C22+C38</f>
        <v>907384</v>
      </c>
      <c r="D40" s="20">
        <f>D22+D38</f>
        <v>202964</v>
      </c>
      <c r="E40" s="20">
        <f>E22+E38</f>
        <v>0</v>
      </c>
      <c r="F40" s="21">
        <f t="shared" si="0"/>
        <v>1110348</v>
      </c>
      <c r="G40" s="20">
        <f>G22+G38</f>
        <v>1111853</v>
      </c>
      <c r="H40" s="20">
        <f>H22+H38</f>
        <v>433147</v>
      </c>
      <c r="I40" s="20">
        <f>I22+I38</f>
        <v>0</v>
      </c>
      <c r="J40" s="21">
        <f t="shared" ref="J40" si="14">G40+H40+I40</f>
        <v>1545000</v>
      </c>
      <c r="K40" s="20">
        <f>K22+K38</f>
        <v>874718</v>
      </c>
      <c r="L40" s="20">
        <f>L22+L38</f>
        <v>37704</v>
      </c>
      <c r="M40" s="20">
        <f>M22+M38</f>
        <v>0</v>
      </c>
      <c r="N40" s="21">
        <f t="shared" ref="N40" si="15">K40+L40+M40</f>
        <v>912422</v>
      </c>
    </row>
    <row r="41" spans="1:14" x14ac:dyDescent="0.25">
      <c r="A41" s="60"/>
    </row>
  </sheetData>
  <mergeCells count="6">
    <mergeCell ref="K4:N4"/>
    <mergeCell ref="A2:N2"/>
    <mergeCell ref="A4:A5"/>
    <mergeCell ref="B4:B5"/>
    <mergeCell ref="C4:F4"/>
    <mergeCell ref="G4:J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topLeftCell="C1" zoomScaleNormal="100" workbookViewId="0">
      <selection activeCell="M31" sqref="M31"/>
    </sheetView>
  </sheetViews>
  <sheetFormatPr defaultRowHeight="15" x14ac:dyDescent="0.25"/>
  <cols>
    <col min="1" max="1" width="11" customWidth="1"/>
    <col min="2" max="2" width="48.5703125" customWidth="1"/>
    <col min="3" max="4" width="13.7109375" style="13" customWidth="1"/>
    <col min="5" max="5" width="13.85546875" style="13" customWidth="1"/>
    <col min="6" max="6" width="13.140625" style="13" customWidth="1"/>
    <col min="7" max="7" width="13.28515625" style="33" customWidth="1"/>
    <col min="8" max="9" width="13.7109375" style="13" customWidth="1"/>
    <col min="10" max="10" width="13.85546875" style="13" customWidth="1"/>
    <col min="11" max="11" width="13.140625" style="13" customWidth="1"/>
    <col min="12" max="12" width="13.28515625" style="33" customWidth="1"/>
    <col min="13" max="14" width="13.7109375" style="13" customWidth="1"/>
    <col min="15" max="15" width="13.85546875" style="13" customWidth="1"/>
    <col min="16" max="16" width="13.140625" style="13" customWidth="1"/>
    <col min="17" max="17" width="13.28515625" style="33" customWidth="1"/>
  </cols>
  <sheetData>
    <row r="1" spans="1:17" x14ac:dyDescent="0.25">
      <c r="G1" s="14"/>
      <c r="L1" s="14"/>
      <c r="Q1" s="14" t="s">
        <v>65</v>
      </c>
    </row>
    <row r="2" spans="1:17" x14ac:dyDescent="0.2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x14ac:dyDescent="0.25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5.75" thickBot="1" x14ac:dyDescent="0.3">
      <c r="A4" s="58"/>
      <c r="B4" s="58"/>
      <c r="C4" s="58"/>
      <c r="D4" s="58"/>
      <c r="E4" s="58"/>
      <c r="F4" s="58"/>
      <c r="G4" s="58"/>
      <c r="H4"/>
      <c r="I4"/>
      <c r="J4"/>
      <c r="K4"/>
      <c r="L4" s="14"/>
      <c r="M4"/>
      <c r="N4"/>
      <c r="O4"/>
      <c r="P4"/>
      <c r="Q4" s="14" t="s">
        <v>3</v>
      </c>
    </row>
    <row r="5" spans="1:17" ht="15.75" thickBot="1" x14ac:dyDescent="0.3">
      <c r="A5" s="68" t="s">
        <v>2</v>
      </c>
      <c r="B5" s="70" t="s">
        <v>0</v>
      </c>
      <c r="C5" s="72" t="s">
        <v>58</v>
      </c>
      <c r="D5" s="73"/>
      <c r="E5" s="73"/>
      <c r="F5" s="73"/>
      <c r="G5" s="74"/>
      <c r="H5" s="72" t="s">
        <v>59</v>
      </c>
      <c r="I5" s="73"/>
      <c r="J5" s="73"/>
      <c r="K5" s="73"/>
      <c r="L5" s="74"/>
      <c r="M5" s="72" t="s">
        <v>61</v>
      </c>
      <c r="N5" s="73"/>
      <c r="O5" s="73"/>
      <c r="P5" s="73"/>
      <c r="Q5" s="74"/>
    </row>
    <row r="6" spans="1:17" ht="33" customHeight="1" thickBot="1" x14ac:dyDescent="0.3">
      <c r="A6" s="69"/>
      <c r="B6" s="71"/>
      <c r="C6" s="59" t="s">
        <v>51</v>
      </c>
      <c r="D6" s="59" t="s">
        <v>52</v>
      </c>
      <c r="E6" s="59" t="s">
        <v>53</v>
      </c>
      <c r="F6" s="59" t="s">
        <v>54</v>
      </c>
      <c r="G6" s="17" t="s">
        <v>1</v>
      </c>
      <c r="H6" s="59" t="s">
        <v>51</v>
      </c>
      <c r="I6" s="59" t="s">
        <v>52</v>
      </c>
      <c r="J6" s="59" t="s">
        <v>53</v>
      </c>
      <c r="K6" s="59" t="s">
        <v>54</v>
      </c>
      <c r="L6" s="17" t="s">
        <v>1</v>
      </c>
      <c r="M6" s="59" t="s">
        <v>51</v>
      </c>
      <c r="N6" s="59" t="s">
        <v>52</v>
      </c>
      <c r="O6" s="59" t="s">
        <v>53</v>
      </c>
      <c r="P6" s="59" t="s">
        <v>54</v>
      </c>
      <c r="Q6" s="17" t="s">
        <v>1</v>
      </c>
    </row>
    <row r="7" spans="1:17" x14ac:dyDescent="0.25">
      <c r="A7" s="11" t="s">
        <v>4</v>
      </c>
      <c r="B7" s="12" t="s">
        <v>18</v>
      </c>
      <c r="C7" s="15">
        <v>45200</v>
      </c>
      <c r="D7" s="15">
        <v>59587</v>
      </c>
      <c r="E7" s="15">
        <v>83849</v>
      </c>
      <c r="F7" s="15">
        <v>8884</v>
      </c>
      <c r="G7" s="52">
        <f t="shared" ref="G7:G12" si="0">C7+D7+E7+F7</f>
        <v>197520</v>
      </c>
      <c r="H7" s="15">
        <v>44744</v>
      </c>
      <c r="I7" s="15">
        <v>61997</v>
      </c>
      <c r="J7" s="15">
        <v>88659</v>
      </c>
      <c r="K7" s="15">
        <v>9913</v>
      </c>
      <c r="L7" s="52">
        <f t="shared" ref="L7:L11" si="1">H7+I7+J7+K7</f>
        <v>205313</v>
      </c>
      <c r="M7" s="75">
        <v>42925</v>
      </c>
      <c r="N7" s="15">
        <v>56662</v>
      </c>
      <c r="O7" s="75">
        <v>88208</v>
      </c>
      <c r="P7" s="75">
        <v>8670</v>
      </c>
      <c r="Q7" s="52">
        <f t="shared" ref="Q7:Q12" si="2">M7+N7+O7+P7</f>
        <v>196465</v>
      </c>
    </row>
    <row r="8" spans="1:17" x14ac:dyDescent="0.25">
      <c r="A8" s="2" t="s">
        <v>5</v>
      </c>
      <c r="B8" s="1" t="s">
        <v>19</v>
      </c>
      <c r="C8" s="28">
        <v>8927</v>
      </c>
      <c r="D8" s="28">
        <v>11922</v>
      </c>
      <c r="E8" s="28">
        <v>16741</v>
      </c>
      <c r="F8" s="28">
        <v>1719</v>
      </c>
      <c r="G8" s="19">
        <f t="shared" si="0"/>
        <v>39309</v>
      </c>
      <c r="H8" s="28">
        <v>9473</v>
      </c>
      <c r="I8" s="28">
        <v>12336</v>
      </c>
      <c r="J8" s="28">
        <v>17906</v>
      </c>
      <c r="K8" s="28">
        <f>1719+161+29</f>
        <v>1909</v>
      </c>
      <c r="L8" s="19">
        <f t="shared" si="1"/>
        <v>41624</v>
      </c>
      <c r="M8" s="63">
        <v>9474</v>
      </c>
      <c r="N8" s="28">
        <v>11072</v>
      </c>
      <c r="O8" s="63">
        <v>17905</v>
      </c>
      <c r="P8" s="63">
        <v>1747</v>
      </c>
      <c r="Q8" s="19">
        <f t="shared" si="2"/>
        <v>40198</v>
      </c>
    </row>
    <row r="9" spans="1:17" x14ac:dyDescent="0.25">
      <c r="A9" s="2" t="s">
        <v>6</v>
      </c>
      <c r="B9" s="1" t="s">
        <v>20</v>
      </c>
      <c r="C9" s="28">
        <v>143964</v>
      </c>
      <c r="D9" s="28">
        <v>16159</v>
      </c>
      <c r="E9" s="28">
        <v>25912</v>
      </c>
      <c r="F9" s="28">
        <v>8188</v>
      </c>
      <c r="G9" s="19">
        <f t="shared" si="0"/>
        <v>194223</v>
      </c>
      <c r="H9" s="28">
        <v>153188</v>
      </c>
      <c r="I9" s="28">
        <v>16783</v>
      </c>
      <c r="J9" s="28">
        <v>29393</v>
      </c>
      <c r="K9" s="28">
        <v>8318</v>
      </c>
      <c r="L9" s="19">
        <f t="shared" si="1"/>
        <v>207682</v>
      </c>
      <c r="M9" s="28">
        <v>113293</v>
      </c>
      <c r="N9" s="28">
        <v>13593</v>
      </c>
      <c r="O9" s="28">
        <v>22499</v>
      </c>
      <c r="P9" s="63">
        <v>5453</v>
      </c>
      <c r="Q9" s="19">
        <f t="shared" si="2"/>
        <v>154838</v>
      </c>
    </row>
    <row r="10" spans="1:17" x14ac:dyDescent="0.25">
      <c r="A10" s="2" t="s">
        <v>7</v>
      </c>
      <c r="B10" s="1" t="s">
        <v>21</v>
      </c>
      <c r="C10" s="28">
        <v>8000</v>
      </c>
      <c r="D10" s="28">
        <v>0</v>
      </c>
      <c r="E10" s="28">
        <v>0</v>
      </c>
      <c r="F10" s="36">
        <v>0</v>
      </c>
      <c r="G10" s="19">
        <f t="shared" si="0"/>
        <v>8000</v>
      </c>
      <c r="H10" s="28">
        <v>8000</v>
      </c>
      <c r="I10" s="28">
        <v>0</v>
      </c>
      <c r="J10" s="28">
        <v>0</v>
      </c>
      <c r="K10" s="36">
        <v>0</v>
      </c>
      <c r="L10" s="19">
        <f t="shared" si="1"/>
        <v>8000</v>
      </c>
      <c r="M10" s="28">
        <v>5180</v>
      </c>
      <c r="N10" s="28">
        <v>0</v>
      </c>
      <c r="O10" s="28">
        <v>0</v>
      </c>
      <c r="P10" s="36">
        <v>0</v>
      </c>
      <c r="Q10" s="19">
        <f t="shared" si="2"/>
        <v>5180</v>
      </c>
    </row>
    <row r="11" spans="1:17" ht="15.75" thickBot="1" x14ac:dyDescent="0.3">
      <c r="A11" s="53" t="s">
        <v>8</v>
      </c>
      <c r="B11" s="54" t="s">
        <v>22</v>
      </c>
      <c r="C11" s="28">
        <v>8390</v>
      </c>
      <c r="D11" s="55">
        <v>0</v>
      </c>
      <c r="E11" s="28">
        <v>0</v>
      </c>
      <c r="F11" s="56">
        <v>0</v>
      </c>
      <c r="G11" s="57">
        <f t="shared" si="0"/>
        <v>8390</v>
      </c>
      <c r="H11" s="28">
        <v>9305</v>
      </c>
      <c r="I11" s="55">
        <v>0</v>
      </c>
      <c r="J11" s="28">
        <v>0</v>
      </c>
      <c r="K11" s="56">
        <v>0</v>
      </c>
      <c r="L11" s="57">
        <f t="shared" si="1"/>
        <v>9305</v>
      </c>
      <c r="M11" s="28">
        <v>7524</v>
      </c>
      <c r="N11" s="55">
        <v>0</v>
      </c>
      <c r="O11" s="28">
        <v>0</v>
      </c>
      <c r="P11" s="56">
        <v>0</v>
      </c>
      <c r="Q11" s="57">
        <f t="shared" si="2"/>
        <v>7524</v>
      </c>
    </row>
    <row r="12" spans="1:17" ht="15.75" thickBot="1" x14ac:dyDescent="0.3">
      <c r="A12" s="23" t="s">
        <v>16</v>
      </c>
      <c r="B12" s="8" t="s">
        <v>23</v>
      </c>
      <c r="C12" s="20">
        <f>SUM(C7:C11)</f>
        <v>214481</v>
      </c>
      <c r="D12" s="20">
        <f>SUM(D7:D11)</f>
        <v>87668</v>
      </c>
      <c r="E12" s="20">
        <f>SUM(E7:E11)</f>
        <v>126502</v>
      </c>
      <c r="F12" s="20">
        <f>SUM(F7:F11)</f>
        <v>18791</v>
      </c>
      <c r="G12" s="21">
        <f t="shared" si="0"/>
        <v>447442</v>
      </c>
      <c r="H12" s="20">
        <f>SUM(H7:H11)</f>
        <v>224710</v>
      </c>
      <c r="I12" s="20">
        <f>SUM(I7:I11)</f>
        <v>91116</v>
      </c>
      <c r="J12" s="20">
        <f>SUM(J7:J11)</f>
        <v>135958</v>
      </c>
      <c r="K12" s="20">
        <f>SUM(K7:K11)</f>
        <v>20140</v>
      </c>
      <c r="L12" s="21">
        <f t="shared" ref="L12" si="3">H12+I12+J12+K12</f>
        <v>471924</v>
      </c>
      <c r="M12" s="20">
        <f>SUM(M7:M11)</f>
        <v>178396</v>
      </c>
      <c r="N12" s="20">
        <f>SUM(N7:N11)</f>
        <v>81327</v>
      </c>
      <c r="O12" s="20">
        <f>SUM(O7:O11)</f>
        <v>128612</v>
      </c>
      <c r="P12" s="20">
        <f>SUM(P7:P11)</f>
        <v>15870</v>
      </c>
      <c r="Q12" s="21">
        <f t="shared" si="2"/>
        <v>404205</v>
      </c>
    </row>
    <row r="13" spans="1:17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  <c r="M13" s="30"/>
      <c r="N13" s="30"/>
      <c r="O13" s="30"/>
      <c r="P13" s="38"/>
      <c r="Q13" s="29"/>
    </row>
    <row r="14" spans="1:17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28">
        <v>0</v>
      </c>
      <c r="G14" s="29">
        <f t="shared" ref="G14:G20" si="4">C14+D14+E14</f>
        <v>0</v>
      </c>
      <c r="H14" s="28">
        <v>0</v>
      </c>
      <c r="I14" s="28">
        <v>0</v>
      </c>
      <c r="J14" s="28">
        <v>0</v>
      </c>
      <c r="K14" s="28">
        <v>0</v>
      </c>
      <c r="L14" s="29">
        <f t="shared" ref="L14:L20" si="5">H14+I14+J14</f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20" si="6">M14+N14+O14</f>
        <v>0</v>
      </c>
    </row>
    <row r="15" spans="1:17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28">
        <v>0</v>
      </c>
      <c r="G15" s="29">
        <f t="shared" si="4"/>
        <v>0</v>
      </c>
      <c r="H15" s="28">
        <v>0</v>
      </c>
      <c r="I15" s="28">
        <v>0</v>
      </c>
      <c r="J15" s="28">
        <v>0</v>
      </c>
      <c r="K15" s="28">
        <v>0</v>
      </c>
      <c r="L15" s="29">
        <f t="shared" si="5"/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6"/>
        <v>0</v>
      </c>
    </row>
    <row r="16" spans="1:17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28">
        <v>0</v>
      </c>
      <c r="G16" s="29">
        <f t="shared" si="4"/>
        <v>0</v>
      </c>
      <c r="H16" s="28">
        <v>0</v>
      </c>
      <c r="I16" s="28">
        <v>0</v>
      </c>
      <c r="J16" s="28">
        <v>0</v>
      </c>
      <c r="K16" s="28">
        <v>0</v>
      </c>
      <c r="L16" s="29">
        <f t="shared" si="5"/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6"/>
        <v>0</v>
      </c>
    </row>
    <row r="17" spans="1:17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28">
        <v>0</v>
      </c>
      <c r="G17" s="19">
        <f t="shared" si="4"/>
        <v>0</v>
      </c>
      <c r="H17" s="28">
        <v>6948</v>
      </c>
      <c r="I17" s="28">
        <v>0</v>
      </c>
      <c r="J17" s="28">
        <v>0</v>
      </c>
      <c r="K17" s="28">
        <v>0</v>
      </c>
      <c r="L17" s="19">
        <f t="shared" si="5"/>
        <v>6948</v>
      </c>
      <c r="M17" s="28">
        <v>6948</v>
      </c>
      <c r="N17" s="28">
        <v>0</v>
      </c>
      <c r="O17" s="28">
        <v>0</v>
      </c>
      <c r="P17" s="28">
        <v>0</v>
      </c>
      <c r="Q17" s="19">
        <f t="shared" si="6"/>
        <v>6948</v>
      </c>
    </row>
    <row r="18" spans="1:17" s="22" customFormat="1" x14ac:dyDescent="0.25">
      <c r="A18" s="2" t="s">
        <v>13</v>
      </c>
      <c r="B18" s="1" t="s">
        <v>31</v>
      </c>
      <c r="C18" s="18">
        <v>223710</v>
      </c>
      <c r="D18" s="18">
        <v>0</v>
      </c>
      <c r="E18" s="18">
        <v>0</v>
      </c>
      <c r="F18" s="28">
        <v>0</v>
      </c>
      <c r="G18" s="19">
        <f t="shared" si="4"/>
        <v>223710</v>
      </c>
      <c r="H18" s="18">
        <v>234956</v>
      </c>
      <c r="I18" s="18">
        <v>0</v>
      </c>
      <c r="J18" s="18">
        <v>0</v>
      </c>
      <c r="K18" s="28">
        <v>0</v>
      </c>
      <c r="L18" s="19">
        <f t="shared" si="5"/>
        <v>234956</v>
      </c>
      <c r="M18" s="18">
        <v>232831</v>
      </c>
      <c r="N18" s="18">
        <v>0</v>
      </c>
      <c r="O18" s="18">
        <v>0</v>
      </c>
      <c r="P18" s="28">
        <v>0</v>
      </c>
      <c r="Q18" s="19">
        <f t="shared" si="6"/>
        <v>232831</v>
      </c>
    </row>
    <row r="19" spans="1:17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28">
        <v>0</v>
      </c>
      <c r="G19" s="19">
        <f t="shared" si="4"/>
        <v>0</v>
      </c>
      <c r="H19" s="18">
        <v>0</v>
      </c>
      <c r="I19" s="18">
        <v>0</v>
      </c>
      <c r="J19" s="18">
        <v>0</v>
      </c>
      <c r="K19" s="28">
        <v>0</v>
      </c>
      <c r="L19" s="19">
        <f t="shared" si="5"/>
        <v>0</v>
      </c>
      <c r="M19" s="18">
        <v>0</v>
      </c>
      <c r="N19" s="18">
        <v>0</v>
      </c>
      <c r="O19" s="18">
        <v>0</v>
      </c>
      <c r="P19" s="28">
        <v>0</v>
      </c>
      <c r="Q19" s="19">
        <f t="shared" si="6"/>
        <v>0</v>
      </c>
    </row>
    <row r="20" spans="1:17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40">
        <v>0</v>
      </c>
      <c r="G20" s="32">
        <f t="shared" si="4"/>
        <v>0</v>
      </c>
      <c r="H20" s="31">
        <v>0</v>
      </c>
      <c r="I20" s="31">
        <v>0</v>
      </c>
      <c r="J20" s="31">
        <v>0</v>
      </c>
      <c r="K20" s="40">
        <v>0</v>
      </c>
      <c r="L20" s="32">
        <f t="shared" si="5"/>
        <v>0</v>
      </c>
      <c r="M20" s="31">
        <v>0</v>
      </c>
      <c r="N20" s="31">
        <v>0</v>
      </c>
      <c r="O20" s="31">
        <v>0</v>
      </c>
      <c r="P20" s="40">
        <v>0</v>
      </c>
      <c r="Q20" s="32">
        <f t="shared" si="6"/>
        <v>0</v>
      </c>
    </row>
    <row r="21" spans="1:17" ht="15.75" thickBot="1" x14ac:dyDescent="0.3">
      <c r="A21" s="23" t="s">
        <v>17</v>
      </c>
      <c r="B21" s="8" t="s">
        <v>24</v>
      </c>
      <c r="C21" s="20">
        <f>SUM(C14:C20)</f>
        <v>223710</v>
      </c>
      <c r="D21" s="20">
        <f>SUM(D14:D20)</f>
        <v>0</v>
      </c>
      <c r="E21" s="20">
        <f>SUM(E14:E20)</f>
        <v>0</v>
      </c>
      <c r="F21" s="20">
        <f>SUM(F14:F20)</f>
        <v>0</v>
      </c>
      <c r="G21" s="21">
        <f>C21+D21+E21+F21</f>
        <v>223710</v>
      </c>
      <c r="H21" s="20">
        <f>SUM(H14:H20)</f>
        <v>241904</v>
      </c>
      <c r="I21" s="20">
        <f>SUM(I14:I20)</f>
        <v>0</v>
      </c>
      <c r="J21" s="20">
        <f>SUM(J14:J20)</f>
        <v>0</v>
      </c>
      <c r="K21" s="20">
        <f>SUM(K14:K20)</f>
        <v>0</v>
      </c>
      <c r="L21" s="21">
        <f>H21+I21+J21+K21</f>
        <v>241904</v>
      </c>
      <c r="M21" s="20">
        <f>SUM(M14:M20)</f>
        <v>239779</v>
      </c>
      <c r="N21" s="20">
        <f>SUM(N14:N20)</f>
        <v>0</v>
      </c>
      <c r="O21" s="20">
        <f>SUM(O14:O20)</f>
        <v>0</v>
      </c>
      <c r="P21" s="20">
        <f>SUM(P14:P20)</f>
        <v>0</v>
      </c>
      <c r="Q21" s="21">
        <f>M21+N21+O21+P21</f>
        <v>239779</v>
      </c>
    </row>
    <row r="22" spans="1:17" ht="15.75" thickBot="1" x14ac:dyDescent="0.3">
      <c r="A22" s="9"/>
      <c r="B22" s="10"/>
      <c r="C22" s="26"/>
      <c r="D22" s="26"/>
      <c r="E22" s="26"/>
      <c r="F22" s="41"/>
      <c r="G22" s="27"/>
      <c r="H22" s="26"/>
      <c r="I22" s="26"/>
      <c r="J22" s="26"/>
      <c r="K22" s="41"/>
      <c r="L22" s="27"/>
      <c r="M22" s="26"/>
      <c r="N22" s="26"/>
      <c r="O22" s="26"/>
      <c r="P22" s="41"/>
      <c r="Q22" s="27"/>
    </row>
    <row r="23" spans="1:17" ht="15.75" thickBot="1" x14ac:dyDescent="0.3">
      <c r="A23" s="23" t="s">
        <v>25</v>
      </c>
      <c r="B23" s="24" t="s">
        <v>26</v>
      </c>
      <c r="C23" s="20">
        <f>C21+C12</f>
        <v>438191</v>
      </c>
      <c r="D23" s="20">
        <f>D21+D12</f>
        <v>87668</v>
      </c>
      <c r="E23" s="20">
        <f>E21+E12</f>
        <v>126502</v>
      </c>
      <c r="F23" s="20">
        <f>F21+F12</f>
        <v>18791</v>
      </c>
      <c r="G23" s="21">
        <f>C23+D23+E23+F23</f>
        <v>671152</v>
      </c>
      <c r="H23" s="20">
        <f>H21+H12</f>
        <v>466614</v>
      </c>
      <c r="I23" s="20">
        <f>I21+I12</f>
        <v>91116</v>
      </c>
      <c r="J23" s="20">
        <f>J21+J12</f>
        <v>135958</v>
      </c>
      <c r="K23" s="20">
        <f>K21+K12</f>
        <v>20140</v>
      </c>
      <c r="L23" s="21">
        <f>H23+I23+J23+K23</f>
        <v>713828</v>
      </c>
      <c r="M23" s="20">
        <f>M21+M12</f>
        <v>418175</v>
      </c>
      <c r="N23" s="20">
        <f>N21+N12</f>
        <v>81327</v>
      </c>
      <c r="O23" s="20">
        <f>O21+O12</f>
        <v>128612</v>
      </c>
      <c r="P23" s="20">
        <f>P21+P12</f>
        <v>15870</v>
      </c>
      <c r="Q23" s="21">
        <f>M23+N23+O23+P23</f>
        <v>643984</v>
      </c>
    </row>
    <row r="24" spans="1:17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  <c r="M24" s="30"/>
      <c r="N24" s="30"/>
      <c r="O24" s="30"/>
      <c r="P24" s="38"/>
      <c r="Q24" s="29"/>
    </row>
    <row r="25" spans="1:17" x14ac:dyDescent="0.25">
      <c r="A25" s="2" t="s">
        <v>34</v>
      </c>
      <c r="B25" s="1" t="s">
        <v>37</v>
      </c>
      <c r="C25" s="28">
        <v>128730</v>
      </c>
      <c r="D25" s="28">
        <v>762</v>
      </c>
      <c r="E25" s="28">
        <v>1289</v>
      </c>
      <c r="F25" s="36">
        <v>127</v>
      </c>
      <c r="G25" s="19">
        <f>C25+D25+E25+F25</f>
        <v>130908</v>
      </c>
      <c r="H25" s="28">
        <v>220458</v>
      </c>
      <c r="I25" s="63">
        <v>765</v>
      </c>
      <c r="J25" s="63">
        <v>1289</v>
      </c>
      <c r="K25" s="63">
        <f>127+107+46</f>
        <v>280</v>
      </c>
      <c r="L25" s="19">
        <f>H25+I25+J25+K25</f>
        <v>222792</v>
      </c>
      <c r="M25" s="63">
        <v>74040</v>
      </c>
      <c r="N25" s="63">
        <v>327</v>
      </c>
      <c r="O25" s="63">
        <v>1264</v>
      </c>
      <c r="P25" s="63">
        <v>278</v>
      </c>
      <c r="Q25" s="19">
        <f>M25+N25+O25+P25</f>
        <v>75909</v>
      </c>
    </row>
    <row r="26" spans="1:17" x14ac:dyDescent="0.25">
      <c r="A26" s="2" t="s">
        <v>35</v>
      </c>
      <c r="B26" s="1" t="s">
        <v>38</v>
      </c>
      <c r="C26" s="28">
        <v>92350</v>
      </c>
      <c r="D26" s="28">
        <v>0</v>
      </c>
      <c r="E26" s="28">
        <v>4128</v>
      </c>
      <c r="F26" s="36">
        <v>1270</v>
      </c>
      <c r="G26" s="19">
        <f>C26+D26+E26+F26</f>
        <v>97748</v>
      </c>
      <c r="H26" s="28">
        <v>170937</v>
      </c>
      <c r="I26" s="63">
        <v>0</v>
      </c>
      <c r="J26" s="63">
        <f>4128-3810</f>
        <v>318</v>
      </c>
      <c r="K26" s="63">
        <v>663</v>
      </c>
      <c r="L26" s="19">
        <f>H26+I26+J26+K26</f>
        <v>171918</v>
      </c>
      <c r="M26" s="63">
        <v>153873</v>
      </c>
      <c r="N26" s="63">
        <v>0</v>
      </c>
      <c r="O26" s="63">
        <v>289</v>
      </c>
      <c r="P26" s="63">
        <v>663</v>
      </c>
      <c r="Q26" s="19">
        <f>M26+N26+O26+P26</f>
        <v>154825</v>
      </c>
    </row>
    <row r="27" spans="1:17" ht="15.75" thickBot="1" x14ac:dyDescent="0.3">
      <c r="A27" s="2" t="s">
        <v>36</v>
      </c>
      <c r="B27" s="1" t="s">
        <v>39</v>
      </c>
      <c r="C27" s="28">
        <v>0</v>
      </c>
      <c r="D27" s="28">
        <v>0</v>
      </c>
      <c r="E27" s="28">
        <v>0</v>
      </c>
      <c r="F27" s="36">
        <v>0</v>
      </c>
      <c r="G27" s="19">
        <f>C27+D27+E27+F27</f>
        <v>0</v>
      </c>
      <c r="H27" s="28">
        <v>0</v>
      </c>
      <c r="I27" s="28">
        <v>0</v>
      </c>
      <c r="J27" s="28">
        <v>0</v>
      </c>
      <c r="K27" s="36">
        <v>0</v>
      </c>
      <c r="L27" s="19">
        <f>H27+I27+J27+K27</f>
        <v>0</v>
      </c>
      <c r="M27" s="28">
        <v>0</v>
      </c>
      <c r="N27" s="28">
        <v>0</v>
      </c>
      <c r="O27" s="28">
        <v>0</v>
      </c>
      <c r="P27" s="36">
        <v>0</v>
      </c>
      <c r="Q27" s="19">
        <f>M27+N27+O27+P27</f>
        <v>0</v>
      </c>
    </row>
    <row r="28" spans="1:17" ht="15.75" thickBot="1" x14ac:dyDescent="0.3">
      <c r="A28" s="23" t="s">
        <v>40</v>
      </c>
      <c r="B28" s="8" t="s">
        <v>41</v>
      </c>
      <c r="C28" s="20">
        <f>SUM(C25:C27)</f>
        <v>221080</v>
      </c>
      <c r="D28" s="20">
        <f>SUM(D25:D27)</f>
        <v>762</v>
      </c>
      <c r="E28" s="20">
        <f>SUM(E25:E27)</f>
        <v>5417</v>
      </c>
      <c r="F28" s="20">
        <f>SUM(F25:F27)</f>
        <v>1397</v>
      </c>
      <c r="G28" s="21">
        <f>C28+D28+E28+F28</f>
        <v>228656</v>
      </c>
      <c r="H28" s="20">
        <f>SUM(H25:H27)</f>
        <v>391395</v>
      </c>
      <c r="I28" s="20">
        <f>SUM(I25:I27)</f>
        <v>765</v>
      </c>
      <c r="J28" s="20">
        <f>SUM(J25:J27)</f>
        <v>1607</v>
      </c>
      <c r="K28" s="20">
        <f>SUM(K25:K27)</f>
        <v>943</v>
      </c>
      <c r="L28" s="21">
        <f>H28+I28+J28+K28</f>
        <v>394710</v>
      </c>
      <c r="M28" s="20">
        <f>SUM(M25:M27)</f>
        <v>227913</v>
      </c>
      <c r="N28" s="20">
        <f>SUM(N25:N27)</f>
        <v>327</v>
      </c>
      <c r="O28" s="20">
        <f>SUM(O25:O27)</f>
        <v>1553</v>
      </c>
      <c r="P28" s="20">
        <f>SUM(P25:P27)</f>
        <v>941</v>
      </c>
      <c r="Q28" s="21">
        <f>M28+N28+O28+P28</f>
        <v>230734</v>
      </c>
    </row>
    <row r="29" spans="1:17" x14ac:dyDescent="0.25">
      <c r="A29" s="2"/>
      <c r="B29" s="1"/>
      <c r="C29" s="28"/>
      <c r="D29" s="28"/>
      <c r="E29" s="28"/>
      <c r="F29" s="36"/>
      <c r="G29" s="19"/>
      <c r="H29" s="28"/>
      <c r="I29" s="28"/>
      <c r="J29" s="28"/>
      <c r="K29" s="36"/>
      <c r="L29" s="19"/>
      <c r="M29" s="28"/>
      <c r="N29" s="28"/>
      <c r="O29" s="28"/>
      <c r="P29" s="36"/>
      <c r="Q29" s="19"/>
    </row>
    <row r="30" spans="1:17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38">
        <v>0</v>
      </c>
      <c r="G30" s="29">
        <f t="shared" ref="G30:G37" si="7">C30+D30+E30+F30</f>
        <v>0</v>
      </c>
      <c r="H30" s="28">
        <v>0</v>
      </c>
      <c r="I30" s="28">
        <v>0</v>
      </c>
      <c r="J30" s="28">
        <v>0</v>
      </c>
      <c r="K30" s="38">
        <v>0</v>
      </c>
      <c r="L30" s="29">
        <f t="shared" ref="L30:L37" si="8">H30+I30+J30+K30</f>
        <v>0</v>
      </c>
      <c r="M30" s="28">
        <v>0</v>
      </c>
      <c r="N30" s="28">
        <v>0</v>
      </c>
      <c r="O30" s="28">
        <v>0</v>
      </c>
      <c r="P30" s="38">
        <v>0</v>
      </c>
      <c r="Q30" s="29">
        <f t="shared" ref="Q30:Q37" si="9">M30+N30+O30+P30</f>
        <v>0</v>
      </c>
    </row>
    <row r="31" spans="1:17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38">
        <v>0</v>
      </c>
      <c r="G31" s="29">
        <f t="shared" si="7"/>
        <v>0</v>
      </c>
      <c r="H31" s="28">
        <v>0</v>
      </c>
      <c r="I31" s="28">
        <v>0</v>
      </c>
      <c r="J31" s="28">
        <v>0</v>
      </c>
      <c r="K31" s="38">
        <v>0</v>
      </c>
      <c r="L31" s="29">
        <f t="shared" si="8"/>
        <v>0</v>
      </c>
      <c r="M31" s="28">
        <v>0</v>
      </c>
      <c r="N31" s="28">
        <v>0</v>
      </c>
      <c r="O31" s="28">
        <v>0</v>
      </c>
      <c r="P31" s="38">
        <v>0</v>
      </c>
      <c r="Q31" s="29">
        <f t="shared" si="9"/>
        <v>0</v>
      </c>
    </row>
    <row r="32" spans="1:17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38">
        <v>0</v>
      </c>
      <c r="G32" s="29">
        <f t="shared" si="7"/>
        <v>0</v>
      </c>
      <c r="H32" s="28">
        <v>0</v>
      </c>
      <c r="I32" s="28">
        <v>0</v>
      </c>
      <c r="J32" s="28">
        <v>0</v>
      </c>
      <c r="K32" s="38">
        <v>0</v>
      </c>
      <c r="L32" s="29">
        <f t="shared" si="8"/>
        <v>0</v>
      </c>
      <c r="M32" s="28">
        <v>0</v>
      </c>
      <c r="N32" s="28">
        <v>0</v>
      </c>
      <c r="O32" s="28">
        <v>0</v>
      </c>
      <c r="P32" s="38">
        <v>0</v>
      </c>
      <c r="Q32" s="29">
        <f t="shared" si="9"/>
        <v>0</v>
      </c>
    </row>
    <row r="33" spans="1:17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36">
        <v>0</v>
      </c>
      <c r="G33" s="29">
        <f t="shared" si="7"/>
        <v>0</v>
      </c>
      <c r="H33" s="28">
        <v>0</v>
      </c>
      <c r="I33" s="28">
        <v>0</v>
      </c>
      <c r="J33" s="28">
        <v>0</v>
      </c>
      <c r="K33" s="36">
        <v>0</v>
      </c>
      <c r="L33" s="29">
        <f t="shared" si="8"/>
        <v>0</v>
      </c>
      <c r="M33" s="28">
        <v>0</v>
      </c>
      <c r="N33" s="28">
        <v>0</v>
      </c>
      <c r="O33" s="28">
        <v>0</v>
      </c>
      <c r="P33" s="36">
        <v>0</v>
      </c>
      <c r="Q33" s="29">
        <f t="shared" si="9"/>
        <v>0</v>
      </c>
    </row>
    <row r="34" spans="1:17" x14ac:dyDescent="0.25">
      <c r="A34" s="2" t="s">
        <v>13</v>
      </c>
      <c r="B34" s="1" t="s">
        <v>31</v>
      </c>
      <c r="C34" s="18">
        <v>7576</v>
      </c>
      <c r="D34" s="18">
        <v>0</v>
      </c>
      <c r="E34" s="18">
        <v>0</v>
      </c>
      <c r="F34" s="39">
        <v>0</v>
      </c>
      <c r="G34" s="29">
        <f t="shared" si="7"/>
        <v>7576</v>
      </c>
      <c r="H34" s="18">
        <v>3315</v>
      </c>
      <c r="I34" s="18">
        <v>0</v>
      </c>
      <c r="J34" s="18">
        <v>0</v>
      </c>
      <c r="K34" s="39">
        <v>0</v>
      </c>
      <c r="L34" s="29">
        <f t="shared" si="8"/>
        <v>3315</v>
      </c>
      <c r="M34" s="18">
        <v>0</v>
      </c>
      <c r="N34" s="18">
        <v>0</v>
      </c>
      <c r="O34" s="18">
        <v>0</v>
      </c>
      <c r="P34" s="39">
        <v>0</v>
      </c>
      <c r="Q34" s="29">
        <f t="shared" si="9"/>
        <v>0</v>
      </c>
    </row>
    <row r="35" spans="1:17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39">
        <v>0</v>
      </c>
      <c r="G35" s="29">
        <f t="shared" si="7"/>
        <v>0</v>
      </c>
      <c r="H35" s="18">
        <v>0</v>
      </c>
      <c r="I35" s="18">
        <v>0</v>
      </c>
      <c r="J35" s="18">
        <v>0</v>
      </c>
      <c r="K35" s="39">
        <v>0</v>
      </c>
      <c r="L35" s="29">
        <f t="shared" si="8"/>
        <v>0</v>
      </c>
      <c r="M35" s="18">
        <v>0</v>
      </c>
      <c r="N35" s="18">
        <v>0</v>
      </c>
      <c r="O35" s="18">
        <v>0</v>
      </c>
      <c r="P35" s="39">
        <v>0</v>
      </c>
      <c r="Q35" s="29">
        <f t="shared" si="9"/>
        <v>0</v>
      </c>
    </row>
    <row r="36" spans="1:17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40">
        <v>0</v>
      </c>
      <c r="G36" s="32">
        <f t="shared" si="7"/>
        <v>0</v>
      </c>
      <c r="H36" s="31">
        <v>0</v>
      </c>
      <c r="I36" s="31">
        <v>0</v>
      </c>
      <c r="J36" s="31">
        <v>0</v>
      </c>
      <c r="K36" s="40">
        <v>0</v>
      </c>
      <c r="L36" s="32">
        <f t="shared" si="8"/>
        <v>0</v>
      </c>
      <c r="M36" s="31">
        <v>0</v>
      </c>
      <c r="N36" s="31">
        <v>0</v>
      </c>
      <c r="O36" s="31">
        <v>0</v>
      </c>
      <c r="P36" s="40">
        <v>0</v>
      </c>
      <c r="Q36" s="32">
        <f t="shared" si="9"/>
        <v>0</v>
      </c>
    </row>
    <row r="37" spans="1:17" ht="15.75" thickBot="1" x14ac:dyDescent="0.3">
      <c r="A37" s="23" t="s">
        <v>42</v>
      </c>
      <c r="B37" s="8" t="s">
        <v>43</v>
      </c>
      <c r="C37" s="20">
        <f>SUM(C30:C36)</f>
        <v>7576</v>
      </c>
      <c r="D37" s="20">
        <f>SUM(D30:D36)</f>
        <v>0</v>
      </c>
      <c r="E37" s="20">
        <f>SUM(E30:E36)</f>
        <v>0</v>
      </c>
      <c r="F37" s="20">
        <f>SUM(F30:F36)</f>
        <v>0</v>
      </c>
      <c r="G37" s="21">
        <f t="shared" si="7"/>
        <v>7576</v>
      </c>
      <c r="H37" s="20">
        <f>SUM(H30:H36)</f>
        <v>3315</v>
      </c>
      <c r="I37" s="20">
        <f>SUM(I30:I36)</f>
        <v>0</v>
      </c>
      <c r="J37" s="20">
        <f>SUM(J30:J36)</f>
        <v>0</v>
      </c>
      <c r="K37" s="20">
        <f>SUM(K30:K36)</f>
        <v>0</v>
      </c>
      <c r="L37" s="21">
        <f t="shared" si="8"/>
        <v>3315</v>
      </c>
      <c r="M37" s="20">
        <f>SUM(M30:M36)</f>
        <v>0</v>
      </c>
      <c r="N37" s="20">
        <f>SUM(N30:N36)</f>
        <v>0</v>
      </c>
      <c r="O37" s="20">
        <f>SUM(O30:O36)</f>
        <v>0</v>
      </c>
      <c r="P37" s="20">
        <f>SUM(P30:P36)</f>
        <v>0</v>
      </c>
      <c r="Q37" s="21">
        <f t="shared" si="9"/>
        <v>0</v>
      </c>
    </row>
    <row r="38" spans="1:17" ht="15.75" thickBot="1" x14ac:dyDescent="0.3">
      <c r="A38" s="9"/>
      <c r="B38" s="10"/>
      <c r="C38" s="26"/>
      <c r="D38" s="26"/>
      <c r="E38" s="26"/>
      <c r="F38" s="41"/>
      <c r="G38" s="27"/>
      <c r="H38" s="26"/>
      <c r="I38" s="26"/>
      <c r="J38" s="26"/>
      <c r="K38" s="41"/>
      <c r="L38" s="27"/>
      <c r="M38" s="26"/>
      <c r="N38" s="26"/>
      <c r="O38" s="26"/>
      <c r="P38" s="41"/>
      <c r="Q38" s="27"/>
    </row>
    <row r="39" spans="1:17" ht="15.75" thickBot="1" x14ac:dyDescent="0.3">
      <c r="A39" s="23" t="s">
        <v>44</v>
      </c>
      <c r="B39" s="24" t="s">
        <v>45</v>
      </c>
      <c r="C39" s="20">
        <f>C37+C28</f>
        <v>228656</v>
      </c>
      <c r="D39" s="20">
        <f>D37+D28</f>
        <v>762</v>
      </c>
      <c r="E39" s="20">
        <f>E37+E28</f>
        <v>5417</v>
      </c>
      <c r="F39" s="20">
        <f>F37+F28</f>
        <v>1397</v>
      </c>
      <c r="G39" s="21">
        <f>C39+D39+E39+F39</f>
        <v>236232</v>
      </c>
      <c r="H39" s="20">
        <f>H37+H28</f>
        <v>394710</v>
      </c>
      <c r="I39" s="20">
        <f>I37+I28</f>
        <v>765</v>
      </c>
      <c r="J39" s="20">
        <f>J37+J28</f>
        <v>1607</v>
      </c>
      <c r="K39" s="20">
        <f>K37+K28</f>
        <v>943</v>
      </c>
      <c r="L39" s="21">
        <f>H39+I39+J39+K39</f>
        <v>398025</v>
      </c>
      <c r="M39" s="20">
        <f>M37+M28</f>
        <v>227913</v>
      </c>
      <c r="N39" s="20">
        <f>N37+N28</f>
        <v>327</v>
      </c>
      <c r="O39" s="20">
        <f>O37+O28</f>
        <v>1553</v>
      </c>
      <c r="P39" s="20">
        <f>P37+P28</f>
        <v>941</v>
      </c>
      <c r="Q39" s="21">
        <f>M39+N39+O39+P39</f>
        <v>230734</v>
      </c>
    </row>
    <row r="40" spans="1:17" ht="15.75" thickBot="1" x14ac:dyDescent="0.3">
      <c r="A40" s="9"/>
      <c r="B40" s="25"/>
      <c r="C40" s="26"/>
      <c r="D40" s="26"/>
      <c r="E40" s="26"/>
      <c r="F40" s="41"/>
      <c r="G40" s="27"/>
      <c r="H40" s="26"/>
      <c r="I40" s="26"/>
      <c r="J40" s="26"/>
      <c r="K40" s="41"/>
      <c r="L40" s="27"/>
      <c r="M40" s="26"/>
      <c r="N40" s="26"/>
      <c r="O40" s="26"/>
      <c r="P40" s="41"/>
      <c r="Q40" s="27"/>
    </row>
    <row r="41" spans="1:17" ht="15.75" thickBot="1" x14ac:dyDescent="0.3">
      <c r="A41" s="23" t="s">
        <v>46</v>
      </c>
      <c r="B41" s="24" t="s">
        <v>47</v>
      </c>
      <c r="C41" s="20">
        <f>C23+C39</f>
        <v>666847</v>
      </c>
      <c r="D41" s="20">
        <f>D23+D39</f>
        <v>88430</v>
      </c>
      <c r="E41" s="20">
        <f>E23+E39</f>
        <v>131919</v>
      </c>
      <c r="F41" s="20">
        <f>F23+F39</f>
        <v>20188</v>
      </c>
      <c r="G41" s="21">
        <f>C41+D41+E41+F41</f>
        <v>907384</v>
      </c>
      <c r="H41" s="20">
        <f>H23+H39</f>
        <v>861324</v>
      </c>
      <c r="I41" s="20">
        <f>I23+I39</f>
        <v>91881</v>
      </c>
      <c r="J41" s="20">
        <f>J23+J39</f>
        <v>137565</v>
      </c>
      <c r="K41" s="20">
        <f>K23+K39</f>
        <v>21083</v>
      </c>
      <c r="L41" s="21">
        <f>H41+I41+J41+K41</f>
        <v>1111853</v>
      </c>
      <c r="M41" s="20">
        <f>M23+M39</f>
        <v>646088</v>
      </c>
      <c r="N41" s="20">
        <f>N23+N39</f>
        <v>81654</v>
      </c>
      <c r="O41" s="20">
        <f>O23+O39</f>
        <v>130165</v>
      </c>
      <c r="P41" s="20">
        <f>P23+P39</f>
        <v>16811</v>
      </c>
      <c r="Q41" s="21">
        <f>M41+N41+O41+P41</f>
        <v>874718</v>
      </c>
    </row>
    <row r="42" spans="1:17" x14ac:dyDescent="0.25">
      <c r="A42" s="60"/>
    </row>
  </sheetData>
  <mergeCells count="7">
    <mergeCell ref="M5:Q5"/>
    <mergeCell ref="A3:Q3"/>
    <mergeCell ref="A2:Q2"/>
    <mergeCell ref="A5:A6"/>
    <mergeCell ref="B5:B6"/>
    <mergeCell ref="C5:G5"/>
    <mergeCell ref="H5:L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2"/>
  <sheetViews>
    <sheetView topLeftCell="C1" zoomScaleNormal="100" workbookViewId="0">
      <selection activeCell="N7" sqref="N7"/>
    </sheetView>
  </sheetViews>
  <sheetFormatPr defaultRowHeight="15" x14ac:dyDescent="0.25"/>
  <cols>
    <col min="1" max="1" width="11" customWidth="1"/>
    <col min="2" max="2" width="48.5703125" customWidth="1"/>
    <col min="3" max="4" width="13.7109375" style="13" customWidth="1"/>
    <col min="5" max="5" width="13.85546875" style="13" customWidth="1"/>
    <col min="6" max="6" width="13.140625" style="13" customWidth="1"/>
    <col min="7" max="7" width="13.28515625" style="33" customWidth="1"/>
    <col min="8" max="9" width="13.7109375" style="13" customWidth="1"/>
    <col min="10" max="10" width="13.85546875" style="13" customWidth="1"/>
    <col min="11" max="11" width="13.140625" style="13" customWidth="1"/>
    <col min="12" max="12" width="13.28515625" style="33" customWidth="1"/>
    <col min="13" max="14" width="13.7109375" style="13" customWidth="1"/>
    <col min="15" max="15" width="13.85546875" style="13" customWidth="1"/>
    <col min="16" max="16" width="13.140625" style="13" customWidth="1"/>
    <col min="17" max="17" width="13.28515625" style="33" customWidth="1"/>
  </cols>
  <sheetData>
    <row r="1" spans="1:17" x14ac:dyDescent="0.25">
      <c r="G1" s="14"/>
      <c r="L1" s="14"/>
      <c r="Q1" s="14" t="s">
        <v>64</v>
      </c>
    </row>
    <row r="2" spans="1:17" x14ac:dyDescent="0.2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x14ac:dyDescent="0.25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5.75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14"/>
      <c r="M4" s="42"/>
      <c r="N4" s="42"/>
      <c r="O4" s="42"/>
      <c r="P4" s="42"/>
      <c r="Q4" s="14" t="s">
        <v>3</v>
      </c>
    </row>
    <row r="5" spans="1:17" ht="15.75" thickBot="1" x14ac:dyDescent="0.3">
      <c r="A5" s="68" t="s">
        <v>2</v>
      </c>
      <c r="B5" s="70" t="s">
        <v>0</v>
      </c>
      <c r="C5" s="72" t="s">
        <v>58</v>
      </c>
      <c r="D5" s="73"/>
      <c r="E5" s="73"/>
      <c r="F5" s="73"/>
      <c r="G5" s="74"/>
      <c r="H5" s="72" t="s">
        <v>59</v>
      </c>
      <c r="I5" s="73"/>
      <c r="J5" s="73"/>
      <c r="K5" s="73"/>
      <c r="L5" s="74"/>
      <c r="M5" s="72" t="s">
        <v>61</v>
      </c>
      <c r="N5" s="73"/>
      <c r="O5" s="73"/>
      <c r="P5" s="73"/>
      <c r="Q5" s="74"/>
    </row>
    <row r="6" spans="1:17" ht="33" customHeight="1" thickBot="1" x14ac:dyDescent="0.3">
      <c r="A6" s="69"/>
      <c r="B6" s="71"/>
      <c r="C6" s="59" t="s">
        <v>51</v>
      </c>
      <c r="D6" s="59" t="s">
        <v>52</v>
      </c>
      <c r="E6" s="59" t="s">
        <v>53</v>
      </c>
      <c r="F6" s="59" t="s">
        <v>54</v>
      </c>
      <c r="G6" s="17" t="s">
        <v>1</v>
      </c>
      <c r="H6" s="59" t="s">
        <v>51</v>
      </c>
      <c r="I6" s="59" t="s">
        <v>52</v>
      </c>
      <c r="J6" s="59" t="s">
        <v>53</v>
      </c>
      <c r="K6" s="59" t="s">
        <v>54</v>
      </c>
      <c r="L6" s="17" t="s">
        <v>1</v>
      </c>
      <c r="M6" s="59" t="s">
        <v>51</v>
      </c>
      <c r="N6" s="59" t="s">
        <v>52</v>
      </c>
      <c r="O6" s="59" t="s">
        <v>53</v>
      </c>
      <c r="P6" s="59" t="s">
        <v>54</v>
      </c>
      <c r="Q6" s="17" t="s">
        <v>1</v>
      </c>
    </row>
    <row r="7" spans="1:17" x14ac:dyDescent="0.25">
      <c r="A7" s="11" t="s">
        <v>4</v>
      </c>
      <c r="B7" s="12" t="s">
        <v>18</v>
      </c>
      <c r="C7" s="15">
        <v>0</v>
      </c>
      <c r="D7" s="15">
        <v>3588</v>
      </c>
      <c r="E7" s="15">
        <v>0</v>
      </c>
      <c r="F7" s="35">
        <v>0</v>
      </c>
      <c r="G7" s="16">
        <f>C7+D7+E7</f>
        <v>3588</v>
      </c>
      <c r="H7" s="15">
        <v>0</v>
      </c>
      <c r="I7" s="15">
        <v>3588</v>
      </c>
      <c r="J7" s="15">
        <v>0</v>
      </c>
      <c r="K7" s="35">
        <v>0</v>
      </c>
      <c r="L7" s="16">
        <f>H7+I7+J7</f>
        <v>3588</v>
      </c>
      <c r="M7" s="15">
        <v>0</v>
      </c>
      <c r="N7" s="15">
        <v>4044</v>
      </c>
      <c r="O7" s="15">
        <v>0</v>
      </c>
      <c r="P7" s="35">
        <v>0</v>
      </c>
      <c r="Q7" s="16">
        <f>M7+N7+O7</f>
        <v>4044</v>
      </c>
    </row>
    <row r="8" spans="1:17" x14ac:dyDescent="0.25">
      <c r="A8" s="2" t="s">
        <v>5</v>
      </c>
      <c r="B8" s="1" t="s">
        <v>19</v>
      </c>
      <c r="C8" s="28">
        <v>0</v>
      </c>
      <c r="D8" s="28">
        <v>672</v>
      </c>
      <c r="E8" s="28">
        <v>0</v>
      </c>
      <c r="F8" s="36">
        <v>0</v>
      </c>
      <c r="G8" s="19">
        <f>C8+D8+E8</f>
        <v>672</v>
      </c>
      <c r="H8" s="28">
        <v>0</v>
      </c>
      <c r="I8" s="28">
        <v>672</v>
      </c>
      <c r="J8" s="28">
        <v>0</v>
      </c>
      <c r="K8" s="36">
        <v>0</v>
      </c>
      <c r="L8" s="19">
        <f>H8+I8+J8</f>
        <v>672</v>
      </c>
      <c r="M8" s="28">
        <v>0</v>
      </c>
      <c r="N8" s="28">
        <v>809</v>
      </c>
      <c r="O8" s="28">
        <v>0</v>
      </c>
      <c r="P8" s="36">
        <v>0</v>
      </c>
      <c r="Q8" s="19">
        <f>M8+N8+O8</f>
        <v>809</v>
      </c>
    </row>
    <row r="9" spans="1:17" x14ac:dyDescent="0.25">
      <c r="A9" s="2" t="s">
        <v>6</v>
      </c>
      <c r="B9" s="1" t="s">
        <v>20</v>
      </c>
      <c r="C9" s="28">
        <f>1886+3048+1370</f>
        <v>6304</v>
      </c>
      <c r="D9" s="28">
        <v>227</v>
      </c>
      <c r="E9" s="28">
        <v>2004</v>
      </c>
      <c r="F9" s="36">
        <v>0</v>
      </c>
      <c r="G9" s="19">
        <f>C9+D9+E9+F9</f>
        <v>8535</v>
      </c>
      <c r="H9" s="28">
        <v>8844</v>
      </c>
      <c r="I9" s="28">
        <v>227</v>
      </c>
      <c r="J9" s="28">
        <v>2004</v>
      </c>
      <c r="K9" s="36">
        <v>0</v>
      </c>
      <c r="L9" s="19">
        <f>H9+I9+J9+K9</f>
        <v>11075</v>
      </c>
      <c r="M9" s="28">
        <v>9354</v>
      </c>
      <c r="N9" s="28">
        <v>242</v>
      </c>
      <c r="O9" s="28">
        <v>543</v>
      </c>
      <c r="P9" s="36">
        <v>0</v>
      </c>
      <c r="Q9" s="19">
        <f>M9+N9+O9+P9</f>
        <v>10139</v>
      </c>
    </row>
    <row r="10" spans="1:17" x14ac:dyDescent="0.25">
      <c r="A10" s="2" t="s">
        <v>7</v>
      </c>
      <c r="B10" s="1" t="s">
        <v>21</v>
      </c>
      <c r="C10" s="28">
        <v>0</v>
      </c>
      <c r="D10" s="28">
        <v>0</v>
      </c>
      <c r="E10" s="28">
        <v>0</v>
      </c>
      <c r="F10" s="36">
        <v>0</v>
      </c>
      <c r="G10" s="19">
        <f>C10+D10+E10</f>
        <v>0</v>
      </c>
      <c r="H10" s="28">
        <v>0</v>
      </c>
      <c r="I10" s="28">
        <v>0</v>
      </c>
      <c r="J10" s="28">
        <v>0</v>
      </c>
      <c r="K10" s="36">
        <v>0</v>
      </c>
      <c r="L10" s="19">
        <f>H10+I10+J10</f>
        <v>0</v>
      </c>
      <c r="M10" s="28">
        <v>0</v>
      </c>
      <c r="N10" s="28">
        <v>0</v>
      </c>
      <c r="O10" s="28">
        <v>0</v>
      </c>
      <c r="P10" s="36">
        <v>0</v>
      </c>
      <c r="Q10" s="19">
        <f>M10+N10+O10</f>
        <v>0</v>
      </c>
    </row>
    <row r="11" spans="1:17" ht="15.75" thickBot="1" x14ac:dyDescent="0.3">
      <c r="A11" s="2" t="s">
        <v>8</v>
      </c>
      <c r="B11" s="1" t="s">
        <v>22</v>
      </c>
      <c r="C11" s="28">
        <v>183669</v>
      </c>
      <c r="D11" s="28">
        <v>0</v>
      </c>
      <c r="E11" s="28">
        <v>0</v>
      </c>
      <c r="F11" s="36">
        <v>0</v>
      </c>
      <c r="G11" s="19">
        <f>C11+D11+E11</f>
        <v>183669</v>
      </c>
      <c r="H11" s="28">
        <v>407462</v>
      </c>
      <c r="I11" s="28">
        <v>0</v>
      </c>
      <c r="J11" s="28">
        <v>0</v>
      </c>
      <c r="K11" s="36">
        <v>0</v>
      </c>
      <c r="L11" s="19">
        <f>H11+I11+J11</f>
        <v>407462</v>
      </c>
      <c r="M11" s="28">
        <v>16862</v>
      </c>
      <c r="N11" s="28">
        <v>0</v>
      </c>
      <c r="O11" s="28">
        <v>0</v>
      </c>
      <c r="P11" s="36">
        <v>0</v>
      </c>
      <c r="Q11" s="19">
        <f>M11+N11+O11</f>
        <v>16862</v>
      </c>
    </row>
    <row r="12" spans="1:17" ht="15.75" thickBot="1" x14ac:dyDescent="0.3">
      <c r="A12" s="23" t="s">
        <v>16</v>
      </c>
      <c r="B12" s="8" t="s">
        <v>23</v>
      </c>
      <c r="C12" s="20">
        <f>SUM(C7:C11)</f>
        <v>189973</v>
      </c>
      <c r="D12" s="20">
        <f>SUM(D7:D11)</f>
        <v>4487</v>
      </c>
      <c r="E12" s="20">
        <f>SUM(E7:E11)</f>
        <v>2004</v>
      </c>
      <c r="F12" s="20">
        <f>SUM(F7:F11)</f>
        <v>0</v>
      </c>
      <c r="G12" s="21">
        <f>C12+D12+E12+F12</f>
        <v>196464</v>
      </c>
      <c r="H12" s="20">
        <f>SUM(H7:H11)</f>
        <v>416306</v>
      </c>
      <c r="I12" s="20">
        <f>SUM(I7:I11)</f>
        <v>4487</v>
      </c>
      <c r="J12" s="20">
        <f>SUM(J7:J11)</f>
        <v>2004</v>
      </c>
      <c r="K12" s="20">
        <f>SUM(K7:K11)</f>
        <v>0</v>
      </c>
      <c r="L12" s="21">
        <f>H12+I12+J12+K12</f>
        <v>422797</v>
      </c>
      <c r="M12" s="20">
        <f>SUM(M7:M11)</f>
        <v>26216</v>
      </c>
      <c r="N12" s="20">
        <f>SUM(N7:N11)</f>
        <v>5095</v>
      </c>
      <c r="O12" s="20">
        <f>SUM(O7:O11)</f>
        <v>543</v>
      </c>
      <c r="P12" s="20">
        <f>SUM(P7:P11)</f>
        <v>0</v>
      </c>
      <c r="Q12" s="21">
        <f>M12+N12+O12+P12</f>
        <v>31854</v>
      </c>
    </row>
    <row r="13" spans="1:17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  <c r="M13" s="30"/>
      <c r="N13" s="30"/>
      <c r="O13" s="30"/>
      <c r="P13" s="38"/>
      <c r="Q13" s="29"/>
    </row>
    <row r="14" spans="1:17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38">
        <v>0</v>
      </c>
      <c r="G14" s="29">
        <f t="shared" ref="G14:G21" si="0">C14+D14+E14</f>
        <v>0</v>
      </c>
      <c r="H14" s="28">
        <v>0</v>
      </c>
      <c r="I14" s="28">
        <v>0</v>
      </c>
      <c r="J14" s="28">
        <v>0</v>
      </c>
      <c r="K14" s="38">
        <v>0</v>
      </c>
      <c r="L14" s="29">
        <f t="shared" ref="L14:L21" si="1">H14+I14+J14</f>
        <v>0</v>
      </c>
      <c r="M14" s="28">
        <v>0</v>
      </c>
      <c r="N14" s="28">
        <v>0</v>
      </c>
      <c r="O14" s="28">
        <v>0</v>
      </c>
      <c r="P14" s="38">
        <v>0</v>
      </c>
      <c r="Q14" s="29">
        <f t="shared" ref="Q14:Q21" si="2">M14+N14+O14</f>
        <v>0</v>
      </c>
    </row>
    <row r="15" spans="1:17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38">
        <v>0</v>
      </c>
      <c r="G15" s="29">
        <f t="shared" si="0"/>
        <v>0</v>
      </c>
      <c r="H15" s="28">
        <v>0</v>
      </c>
      <c r="I15" s="28">
        <v>0</v>
      </c>
      <c r="J15" s="28">
        <v>0</v>
      </c>
      <c r="K15" s="38">
        <v>0</v>
      </c>
      <c r="L15" s="29">
        <f t="shared" si="1"/>
        <v>0</v>
      </c>
      <c r="M15" s="28">
        <v>0</v>
      </c>
      <c r="N15" s="28">
        <v>0</v>
      </c>
      <c r="O15" s="28">
        <v>0</v>
      </c>
      <c r="P15" s="38">
        <v>0</v>
      </c>
      <c r="Q15" s="29">
        <f t="shared" si="2"/>
        <v>0</v>
      </c>
    </row>
    <row r="16" spans="1:17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38">
        <v>0</v>
      </c>
      <c r="G16" s="29">
        <f t="shared" si="0"/>
        <v>0</v>
      </c>
      <c r="H16" s="28">
        <v>0</v>
      </c>
      <c r="I16" s="28">
        <v>0</v>
      </c>
      <c r="J16" s="28">
        <v>0</v>
      </c>
      <c r="K16" s="38">
        <v>0</v>
      </c>
      <c r="L16" s="29">
        <f t="shared" si="1"/>
        <v>0</v>
      </c>
      <c r="M16" s="28">
        <v>0</v>
      </c>
      <c r="N16" s="28">
        <v>0</v>
      </c>
      <c r="O16" s="28">
        <v>0</v>
      </c>
      <c r="P16" s="38">
        <v>0</v>
      </c>
      <c r="Q16" s="29">
        <f t="shared" si="2"/>
        <v>0</v>
      </c>
    </row>
    <row r="17" spans="1:17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36">
        <v>0</v>
      </c>
      <c r="G17" s="19">
        <f t="shared" si="0"/>
        <v>0</v>
      </c>
      <c r="H17" s="28">
        <v>0</v>
      </c>
      <c r="I17" s="28">
        <v>0</v>
      </c>
      <c r="J17" s="28">
        <v>0</v>
      </c>
      <c r="K17" s="36">
        <v>0</v>
      </c>
      <c r="L17" s="19">
        <f t="shared" si="1"/>
        <v>0</v>
      </c>
      <c r="M17" s="28">
        <v>0</v>
      </c>
      <c r="N17" s="28">
        <v>0</v>
      </c>
      <c r="O17" s="28">
        <v>0</v>
      </c>
      <c r="P17" s="36">
        <v>0</v>
      </c>
      <c r="Q17" s="19">
        <f t="shared" si="2"/>
        <v>0</v>
      </c>
    </row>
    <row r="18" spans="1:17" s="22" customFormat="1" x14ac:dyDescent="0.25">
      <c r="A18" s="2" t="s">
        <v>13</v>
      </c>
      <c r="B18" s="1" t="s">
        <v>31</v>
      </c>
      <c r="C18" s="18">
        <v>0</v>
      </c>
      <c r="D18" s="18">
        <v>0</v>
      </c>
      <c r="E18" s="18">
        <v>0</v>
      </c>
      <c r="F18" s="39">
        <v>0</v>
      </c>
      <c r="G18" s="19">
        <f t="shared" si="0"/>
        <v>0</v>
      </c>
      <c r="H18" s="18">
        <v>0</v>
      </c>
      <c r="I18" s="18">
        <v>0</v>
      </c>
      <c r="J18" s="18">
        <v>0</v>
      </c>
      <c r="K18" s="39">
        <v>0</v>
      </c>
      <c r="L18" s="19">
        <f t="shared" si="1"/>
        <v>0</v>
      </c>
      <c r="M18" s="18">
        <v>0</v>
      </c>
      <c r="N18" s="18">
        <v>0</v>
      </c>
      <c r="O18" s="18">
        <v>0</v>
      </c>
      <c r="P18" s="39">
        <v>0</v>
      </c>
      <c r="Q18" s="19">
        <f t="shared" si="2"/>
        <v>0</v>
      </c>
    </row>
    <row r="19" spans="1:17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39">
        <v>0</v>
      </c>
      <c r="G19" s="19">
        <f t="shared" si="0"/>
        <v>0</v>
      </c>
      <c r="H19" s="18">
        <v>0</v>
      </c>
      <c r="I19" s="18">
        <v>0</v>
      </c>
      <c r="J19" s="18">
        <v>0</v>
      </c>
      <c r="K19" s="39">
        <v>0</v>
      </c>
      <c r="L19" s="19">
        <f t="shared" si="1"/>
        <v>0</v>
      </c>
      <c r="M19" s="18">
        <v>0</v>
      </c>
      <c r="N19" s="18">
        <v>0</v>
      </c>
      <c r="O19" s="18">
        <v>0</v>
      </c>
      <c r="P19" s="39">
        <v>0</v>
      </c>
      <c r="Q19" s="19">
        <f t="shared" si="2"/>
        <v>0</v>
      </c>
    </row>
    <row r="20" spans="1:17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40">
        <v>0</v>
      </c>
      <c r="G20" s="32">
        <f t="shared" si="0"/>
        <v>0</v>
      </c>
      <c r="H20" s="31">
        <v>0</v>
      </c>
      <c r="I20" s="31">
        <v>0</v>
      </c>
      <c r="J20" s="31">
        <v>0</v>
      </c>
      <c r="K20" s="40">
        <v>0</v>
      </c>
      <c r="L20" s="32">
        <f t="shared" si="1"/>
        <v>0</v>
      </c>
      <c r="M20" s="31">
        <v>0</v>
      </c>
      <c r="N20" s="31">
        <v>0</v>
      </c>
      <c r="O20" s="31">
        <v>0</v>
      </c>
      <c r="P20" s="40">
        <v>0</v>
      </c>
      <c r="Q20" s="32">
        <f t="shared" si="2"/>
        <v>0</v>
      </c>
    </row>
    <row r="21" spans="1:17" ht="15.75" thickBot="1" x14ac:dyDescent="0.3">
      <c r="A21" s="23" t="s">
        <v>17</v>
      </c>
      <c r="B21" s="8" t="s">
        <v>24</v>
      </c>
      <c r="C21" s="20">
        <f>SUM(C14:C20)</f>
        <v>0</v>
      </c>
      <c r="D21" s="20">
        <f>SUM(D14:D20)</f>
        <v>0</v>
      </c>
      <c r="E21" s="20">
        <f>SUM(E14:E20)</f>
        <v>0</v>
      </c>
      <c r="F21" s="37">
        <v>0</v>
      </c>
      <c r="G21" s="21">
        <f t="shared" si="0"/>
        <v>0</v>
      </c>
      <c r="H21" s="20">
        <f>SUM(H14:H20)</f>
        <v>0</v>
      </c>
      <c r="I21" s="20">
        <f>SUM(I14:I20)</f>
        <v>0</v>
      </c>
      <c r="J21" s="20">
        <f>SUM(J14:J20)</f>
        <v>0</v>
      </c>
      <c r="K21" s="37">
        <v>0</v>
      </c>
      <c r="L21" s="21">
        <f t="shared" si="1"/>
        <v>0</v>
      </c>
      <c r="M21" s="20">
        <f>SUM(M14:M20)</f>
        <v>0</v>
      </c>
      <c r="N21" s="20">
        <f>SUM(N14:N20)</f>
        <v>0</v>
      </c>
      <c r="O21" s="20">
        <f>SUM(O14:O20)</f>
        <v>0</v>
      </c>
      <c r="P21" s="37">
        <v>0</v>
      </c>
      <c r="Q21" s="21">
        <f t="shared" si="2"/>
        <v>0</v>
      </c>
    </row>
    <row r="22" spans="1:17" ht="15.75" thickBot="1" x14ac:dyDescent="0.3">
      <c r="A22" s="9"/>
      <c r="B22" s="10"/>
      <c r="C22" s="26"/>
      <c r="D22" s="26"/>
      <c r="E22" s="26"/>
      <c r="F22" s="41"/>
      <c r="G22" s="27"/>
      <c r="H22" s="26"/>
      <c r="I22" s="26"/>
      <c r="J22" s="26"/>
      <c r="K22" s="41"/>
      <c r="L22" s="27"/>
      <c r="M22" s="26"/>
      <c r="N22" s="26"/>
      <c r="O22" s="26"/>
      <c r="P22" s="41"/>
      <c r="Q22" s="27"/>
    </row>
    <row r="23" spans="1:17" ht="15.75" thickBot="1" x14ac:dyDescent="0.3">
      <c r="A23" s="23" t="s">
        <v>25</v>
      </c>
      <c r="B23" s="24" t="s">
        <v>26</v>
      </c>
      <c r="C23" s="20">
        <f>C21+C12</f>
        <v>189973</v>
      </c>
      <c r="D23" s="20">
        <f>D21+D12</f>
        <v>4487</v>
      </c>
      <c r="E23" s="20">
        <f>E21+E12</f>
        <v>2004</v>
      </c>
      <c r="F23" s="20">
        <f>F21+F12</f>
        <v>0</v>
      </c>
      <c r="G23" s="21">
        <f>C23+D23+E23+F23</f>
        <v>196464</v>
      </c>
      <c r="H23" s="20">
        <f>H21+H12</f>
        <v>416306</v>
      </c>
      <c r="I23" s="20">
        <f>I21+I12</f>
        <v>4487</v>
      </c>
      <c r="J23" s="20">
        <f>J21+J12</f>
        <v>2004</v>
      </c>
      <c r="K23" s="20">
        <f>K21+K12</f>
        <v>0</v>
      </c>
      <c r="L23" s="21">
        <f>H23+I23+J23+K23</f>
        <v>422797</v>
      </c>
      <c r="M23" s="20">
        <f>M21+M12</f>
        <v>26216</v>
      </c>
      <c r="N23" s="20">
        <f>N21+N12</f>
        <v>5095</v>
      </c>
      <c r="O23" s="20">
        <f>O21+O12</f>
        <v>543</v>
      </c>
      <c r="P23" s="20">
        <f>P21+P12</f>
        <v>0</v>
      </c>
      <c r="Q23" s="21">
        <f>M23+N23+O23+P23</f>
        <v>31854</v>
      </c>
    </row>
    <row r="24" spans="1:17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  <c r="M24" s="30"/>
      <c r="N24" s="30"/>
      <c r="O24" s="30"/>
      <c r="P24" s="38"/>
      <c r="Q24" s="29"/>
    </row>
    <row r="25" spans="1:17" x14ac:dyDescent="0.25">
      <c r="A25" s="2" t="s">
        <v>34</v>
      </c>
      <c r="B25" s="1" t="s">
        <v>37</v>
      </c>
      <c r="C25" s="28">
        <v>0</v>
      </c>
      <c r="D25" s="28">
        <v>0</v>
      </c>
      <c r="E25" s="28">
        <v>0</v>
      </c>
      <c r="F25" s="36">
        <v>0</v>
      </c>
      <c r="G25" s="19">
        <f>C25+D25+E25</f>
        <v>0</v>
      </c>
      <c r="H25" s="28">
        <v>0</v>
      </c>
      <c r="I25" s="28">
        <v>0</v>
      </c>
      <c r="J25" s="28">
        <v>0</v>
      </c>
      <c r="K25" s="36">
        <v>0</v>
      </c>
      <c r="L25" s="19">
        <f>H25+I25+J25</f>
        <v>0</v>
      </c>
      <c r="M25" s="28">
        <v>0</v>
      </c>
      <c r="N25" s="28">
        <v>0</v>
      </c>
      <c r="O25" s="28">
        <v>0</v>
      </c>
      <c r="P25" s="36">
        <v>0</v>
      </c>
      <c r="Q25" s="19">
        <f>M25+N25+O25</f>
        <v>0</v>
      </c>
    </row>
    <row r="26" spans="1:17" x14ac:dyDescent="0.25">
      <c r="A26" s="2" t="s">
        <v>35</v>
      </c>
      <c r="B26" s="1" t="s">
        <v>38</v>
      </c>
      <c r="C26" s="28">
        <v>0</v>
      </c>
      <c r="D26" s="28">
        <v>0</v>
      </c>
      <c r="E26" s="28">
        <v>0</v>
      </c>
      <c r="F26" s="36">
        <v>0</v>
      </c>
      <c r="G26" s="19">
        <f>C26+D26+E26</f>
        <v>0</v>
      </c>
      <c r="H26" s="28">
        <v>0</v>
      </c>
      <c r="I26" s="28">
        <v>0</v>
      </c>
      <c r="J26" s="28">
        <v>0</v>
      </c>
      <c r="K26" s="36">
        <v>0</v>
      </c>
      <c r="L26" s="19">
        <f>H26+I26+J26</f>
        <v>0</v>
      </c>
      <c r="M26" s="28">
        <v>0</v>
      </c>
      <c r="N26" s="28">
        <v>0</v>
      </c>
      <c r="O26" s="28">
        <v>0</v>
      </c>
      <c r="P26" s="36">
        <v>0</v>
      </c>
      <c r="Q26" s="19">
        <f>M26+N26+O26</f>
        <v>0</v>
      </c>
    </row>
    <row r="27" spans="1:17" ht="15.75" thickBot="1" x14ac:dyDescent="0.3">
      <c r="A27" s="2" t="s">
        <v>36</v>
      </c>
      <c r="B27" s="1" t="s">
        <v>39</v>
      </c>
      <c r="C27" s="28">
        <v>6500</v>
      </c>
      <c r="D27" s="28">
        <v>0</v>
      </c>
      <c r="E27" s="28">
        <v>0</v>
      </c>
      <c r="F27" s="36">
        <v>0</v>
      </c>
      <c r="G27" s="19">
        <f>C27+D27+E27</f>
        <v>6500</v>
      </c>
      <c r="H27" s="28">
        <v>10350</v>
      </c>
      <c r="I27" s="28">
        <v>0</v>
      </c>
      <c r="J27" s="28">
        <v>0</v>
      </c>
      <c r="K27" s="36">
        <v>0</v>
      </c>
      <c r="L27" s="19">
        <f>H27+I27+J27</f>
        <v>10350</v>
      </c>
      <c r="M27" s="28">
        <v>5850</v>
      </c>
      <c r="N27" s="28">
        <v>0</v>
      </c>
      <c r="O27" s="28">
        <v>0</v>
      </c>
      <c r="P27" s="36">
        <v>0</v>
      </c>
      <c r="Q27" s="19">
        <f>M27+N27+O27</f>
        <v>5850</v>
      </c>
    </row>
    <row r="28" spans="1:17" ht="15.75" thickBot="1" x14ac:dyDescent="0.3">
      <c r="A28" s="23" t="s">
        <v>40</v>
      </c>
      <c r="B28" s="8" t="s">
        <v>41</v>
      </c>
      <c r="C28" s="20">
        <f>SUM(C25:C27)</f>
        <v>6500</v>
      </c>
      <c r="D28" s="20">
        <f>SUM(D25:D27)</f>
        <v>0</v>
      </c>
      <c r="E28" s="20">
        <f>SUM(E25:E27)</f>
        <v>0</v>
      </c>
      <c r="F28" s="20">
        <f>SUM(F25:F27)</f>
        <v>0</v>
      </c>
      <c r="G28" s="21">
        <f>C28+D28+E28</f>
        <v>6500</v>
      </c>
      <c r="H28" s="20">
        <f>SUM(H25:H27)</f>
        <v>10350</v>
      </c>
      <c r="I28" s="20">
        <f>SUM(I25:I27)</f>
        <v>0</v>
      </c>
      <c r="J28" s="20">
        <f>SUM(J25:J27)</f>
        <v>0</v>
      </c>
      <c r="K28" s="20">
        <f>SUM(K25:K27)</f>
        <v>0</v>
      </c>
      <c r="L28" s="21">
        <f>H28+I28+J28</f>
        <v>10350</v>
      </c>
      <c r="M28" s="20">
        <f>SUM(M25:M27)</f>
        <v>5850</v>
      </c>
      <c r="N28" s="20">
        <f>SUM(N25:N27)</f>
        <v>0</v>
      </c>
      <c r="O28" s="20">
        <f>SUM(O25:O27)</f>
        <v>0</v>
      </c>
      <c r="P28" s="20">
        <f>SUM(P25:P27)</f>
        <v>0</v>
      </c>
      <c r="Q28" s="21">
        <f>M28+N28+O28</f>
        <v>5850</v>
      </c>
    </row>
    <row r="29" spans="1:17" x14ac:dyDescent="0.25">
      <c r="A29" s="2"/>
      <c r="B29" s="1"/>
      <c r="C29" s="28"/>
      <c r="D29" s="28"/>
      <c r="E29" s="28"/>
      <c r="F29" s="36"/>
      <c r="G29" s="19"/>
      <c r="H29" s="28"/>
      <c r="I29" s="28"/>
      <c r="J29" s="28"/>
      <c r="K29" s="36"/>
      <c r="L29" s="19"/>
      <c r="M29" s="28"/>
      <c r="N29" s="28"/>
      <c r="O29" s="28"/>
      <c r="P29" s="36"/>
      <c r="Q29" s="19"/>
    </row>
    <row r="30" spans="1:17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38">
        <v>0</v>
      </c>
      <c r="G30" s="29">
        <f t="shared" ref="G30:G36" si="3">C30+D30+E30</f>
        <v>0</v>
      </c>
      <c r="H30" s="28">
        <v>0</v>
      </c>
      <c r="I30" s="28">
        <v>0</v>
      </c>
      <c r="J30" s="28">
        <v>0</v>
      </c>
      <c r="K30" s="38">
        <v>0</v>
      </c>
      <c r="L30" s="29">
        <f t="shared" ref="L30:L36" si="4">H30+I30+J30</f>
        <v>0</v>
      </c>
      <c r="M30" s="28">
        <v>0</v>
      </c>
      <c r="N30" s="28">
        <v>0</v>
      </c>
      <c r="O30" s="28">
        <v>0</v>
      </c>
      <c r="P30" s="38">
        <v>0</v>
      </c>
      <c r="Q30" s="29">
        <f t="shared" ref="Q30:Q36" si="5">M30+N30+O30</f>
        <v>0</v>
      </c>
    </row>
    <row r="31" spans="1:17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38">
        <v>0</v>
      </c>
      <c r="G31" s="29">
        <f t="shared" si="3"/>
        <v>0</v>
      </c>
      <c r="H31" s="28">
        <v>0</v>
      </c>
      <c r="I31" s="28">
        <v>0</v>
      </c>
      <c r="J31" s="28">
        <v>0</v>
      </c>
      <c r="K31" s="38">
        <v>0</v>
      </c>
      <c r="L31" s="29">
        <f t="shared" si="4"/>
        <v>0</v>
      </c>
      <c r="M31" s="28">
        <v>0</v>
      </c>
      <c r="N31" s="28">
        <v>0</v>
      </c>
      <c r="O31" s="28">
        <v>0</v>
      </c>
      <c r="P31" s="38">
        <v>0</v>
      </c>
      <c r="Q31" s="29">
        <f t="shared" si="5"/>
        <v>0</v>
      </c>
    </row>
    <row r="32" spans="1:17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38">
        <v>0</v>
      </c>
      <c r="G32" s="29">
        <f t="shared" si="3"/>
        <v>0</v>
      </c>
      <c r="H32" s="28">
        <v>0</v>
      </c>
      <c r="I32" s="28">
        <v>0</v>
      </c>
      <c r="J32" s="28">
        <v>0</v>
      </c>
      <c r="K32" s="38">
        <v>0</v>
      </c>
      <c r="L32" s="29">
        <f t="shared" si="4"/>
        <v>0</v>
      </c>
      <c r="M32" s="28">
        <v>0</v>
      </c>
      <c r="N32" s="28">
        <v>0</v>
      </c>
      <c r="O32" s="28">
        <v>0</v>
      </c>
      <c r="P32" s="38">
        <v>0</v>
      </c>
      <c r="Q32" s="29">
        <f t="shared" si="5"/>
        <v>0</v>
      </c>
    </row>
    <row r="33" spans="1:17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36">
        <v>0</v>
      </c>
      <c r="G33" s="19">
        <f t="shared" si="3"/>
        <v>0</v>
      </c>
      <c r="H33" s="28">
        <v>0</v>
      </c>
      <c r="I33" s="28">
        <v>0</v>
      </c>
      <c r="J33" s="28">
        <v>0</v>
      </c>
      <c r="K33" s="36">
        <v>0</v>
      </c>
      <c r="L33" s="19">
        <f t="shared" si="4"/>
        <v>0</v>
      </c>
      <c r="M33" s="28">
        <v>0</v>
      </c>
      <c r="N33" s="28">
        <v>0</v>
      </c>
      <c r="O33" s="28">
        <v>0</v>
      </c>
      <c r="P33" s="36">
        <v>0</v>
      </c>
      <c r="Q33" s="19">
        <f t="shared" si="5"/>
        <v>0</v>
      </c>
    </row>
    <row r="34" spans="1:17" x14ac:dyDescent="0.25">
      <c r="A34" s="2" t="s">
        <v>13</v>
      </c>
      <c r="B34" s="1" t="s">
        <v>31</v>
      </c>
      <c r="C34" s="18">
        <v>0</v>
      </c>
      <c r="D34" s="18">
        <v>0</v>
      </c>
      <c r="E34" s="18">
        <v>0</v>
      </c>
      <c r="F34" s="39">
        <v>0</v>
      </c>
      <c r="G34" s="19">
        <f t="shared" si="3"/>
        <v>0</v>
      </c>
      <c r="H34" s="18">
        <v>0</v>
      </c>
      <c r="I34" s="18">
        <v>0</v>
      </c>
      <c r="J34" s="18">
        <v>0</v>
      </c>
      <c r="K34" s="39">
        <v>0</v>
      </c>
      <c r="L34" s="19">
        <f t="shared" si="4"/>
        <v>0</v>
      </c>
      <c r="M34" s="18">
        <v>0</v>
      </c>
      <c r="N34" s="18">
        <v>0</v>
      </c>
      <c r="O34" s="18">
        <v>0</v>
      </c>
      <c r="P34" s="39">
        <v>0</v>
      </c>
      <c r="Q34" s="19">
        <f t="shared" si="5"/>
        <v>0</v>
      </c>
    </row>
    <row r="35" spans="1:17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39">
        <v>0</v>
      </c>
      <c r="G35" s="19">
        <f t="shared" si="3"/>
        <v>0</v>
      </c>
      <c r="H35" s="18">
        <v>0</v>
      </c>
      <c r="I35" s="18">
        <v>0</v>
      </c>
      <c r="J35" s="18">
        <v>0</v>
      </c>
      <c r="K35" s="39">
        <v>0</v>
      </c>
      <c r="L35" s="19">
        <f t="shared" si="4"/>
        <v>0</v>
      </c>
      <c r="M35" s="18">
        <v>0</v>
      </c>
      <c r="N35" s="18">
        <v>0</v>
      </c>
      <c r="O35" s="18">
        <v>0</v>
      </c>
      <c r="P35" s="39">
        <v>0</v>
      </c>
      <c r="Q35" s="19">
        <f t="shared" si="5"/>
        <v>0</v>
      </c>
    </row>
    <row r="36" spans="1:17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40">
        <v>0</v>
      </c>
      <c r="G36" s="32">
        <f t="shared" si="3"/>
        <v>0</v>
      </c>
      <c r="H36" s="31">
        <v>0</v>
      </c>
      <c r="I36" s="31">
        <v>0</v>
      </c>
      <c r="J36" s="31">
        <v>0</v>
      </c>
      <c r="K36" s="40">
        <v>0</v>
      </c>
      <c r="L36" s="32">
        <f t="shared" si="4"/>
        <v>0</v>
      </c>
      <c r="M36" s="31">
        <v>0</v>
      </c>
      <c r="N36" s="31">
        <v>0</v>
      </c>
      <c r="O36" s="31">
        <v>0</v>
      </c>
      <c r="P36" s="40">
        <v>0</v>
      </c>
      <c r="Q36" s="32">
        <f t="shared" si="5"/>
        <v>0</v>
      </c>
    </row>
    <row r="37" spans="1:17" ht="15.75" thickBot="1" x14ac:dyDescent="0.3">
      <c r="A37" s="23" t="s">
        <v>42</v>
      </c>
      <c r="B37" s="8" t="s">
        <v>43</v>
      </c>
      <c r="C37" s="20">
        <f>SUM(C30:C36)</f>
        <v>0</v>
      </c>
      <c r="D37" s="20">
        <f>SUM(D30:D36)</f>
        <v>0</v>
      </c>
      <c r="E37" s="20">
        <f>SUM(E30:E36)</f>
        <v>0</v>
      </c>
      <c r="F37" s="20">
        <f>SUM(F30:F36)</f>
        <v>0</v>
      </c>
      <c r="G37" s="21">
        <f>C37+D37+E37</f>
        <v>0</v>
      </c>
      <c r="H37" s="20">
        <f>SUM(H30:H36)</f>
        <v>0</v>
      </c>
      <c r="I37" s="20">
        <f>SUM(I30:I36)</f>
        <v>0</v>
      </c>
      <c r="J37" s="20">
        <f>SUM(J30:J36)</f>
        <v>0</v>
      </c>
      <c r="K37" s="20">
        <f>SUM(K30:K36)</f>
        <v>0</v>
      </c>
      <c r="L37" s="21">
        <f>H37+I37+J37</f>
        <v>0</v>
      </c>
      <c r="M37" s="20">
        <f>SUM(M30:M36)</f>
        <v>0</v>
      </c>
      <c r="N37" s="20">
        <f>SUM(N30:N36)</f>
        <v>0</v>
      </c>
      <c r="O37" s="20">
        <f>SUM(O30:O36)</f>
        <v>0</v>
      </c>
      <c r="P37" s="20">
        <f>SUM(P30:P36)</f>
        <v>0</v>
      </c>
      <c r="Q37" s="21">
        <f>M37+N37+O37</f>
        <v>0</v>
      </c>
    </row>
    <row r="38" spans="1:17" ht="15.75" thickBot="1" x14ac:dyDescent="0.3">
      <c r="A38" s="9"/>
      <c r="B38" s="10"/>
      <c r="C38" s="26"/>
      <c r="D38" s="26"/>
      <c r="E38" s="26"/>
      <c r="F38" s="41"/>
      <c r="G38" s="27"/>
      <c r="H38" s="26"/>
      <c r="I38" s="26"/>
      <c r="J38" s="26"/>
      <c r="K38" s="41"/>
      <c r="L38" s="27"/>
      <c r="M38" s="26"/>
      <c r="N38" s="26"/>
      <c r="O38" s="26"/>
      <c r="P38" s="41"/>
      <c r="Q38" s="27"/>
    </row>
    <row r="39" spans="1:17" ht="15.75" thickBot="1" x14ac:dyDescent="0.3">
      <c r="A39" s="23" t="s">
        <v>44</v>
      </c>
      <c r="B39" s="24" t="s">
        <v>45</v>
      </c>
      <c r="C39" s="20">
        <f>C37+C28</f>
        <v>6500</v>
      </c>
      <c r="D39" s="20">
        <f>D37+D28</f>
        <v>0</v>
      </c>
      <c r="E39" s="20">
        <f>E37+E28</f>
        <v>0</v>
      </c>
      <c r="F39" s="20">
        <f>F37+F28</f>
        <v>0</v>
      </c>
      <c r="G39" s="21">
        <f>C39+D39+E39</f>
        <v>6500</v>
      </c>
      <c r="H39" s="20">
        <f>H37+H28</f>
        <v>10350</v>
      </c>
      <c r="I39" s="20">
        <f>I37+I28</f>
        <v>0</v>
      </c>
      <c r="J39" s="20">
        <f>J37+J28</f>
        <v>0</v>
      </c>
      <c r="K39" s="20">
        <f>K37+K28</f>
        <v>0</v>
      </c>
      <c r="L39" s="21">
        <f>H39+I39+J39</f>
        <v>10350</v>
      </c>
      <c r="M39" s="20">
        <f>M37+M28</f>
        <v>5850</v>
      </c>
      <c r="N39" s="20">
        <f>N37+N28</f>
        <v>0</v>
      </c>
      <c r="O39" s="20">
        <f>O37+O28</f>
        <v>0</v>
      </c>
      <c r="P39" s="20">
        <f>P37+P28</f>
        <v>0</v>
      </c>
      <c r="Q39" s="21">
        <f>M39+N39+O39</f>
        <v>5850</v>
      </c>
    </row>
    <row r="40" spans="1:17" ht="15.75" thickBot="1" x14ac:dyDescent="0.3">
      <c r="A40" s="9"/>
      <c r="B40" s="25"/>
      <c r="C40" s="26"/>
      <c r="D40" s="26"/>
      <c r="E40" s="26"/>
      <c r="F40" s="41"/>
      <c r="G40" s="27"/>
      <c r="H40" s="26"/>
      <c r="I40" s="26"/>
      <c r="J40" s="26"/>
      <c r="K40" s="41"/>
      <c r="L40" s="27"/>
      <c r="M40" s="26"/>
      <c r="N40" s="26"/>
      <c r="O40" s="26"/>
      <c r="P40" s="41"/>
      <c r="Q40" s="27"/>
    </row>
    <row r="41" spans="1:17" ht="15.75" thickBot="1" x14ac:dyDescent="0.3">
      <c r="A41" s="23" t="s">
        <v>46</v>
      </c>
      <c r="B41" s="24" t="s">
        <v>47</v>
      </c>
      <c r="C41" s="20">
        <f>C23+C39</f>
        <v>196473</v>
      </c>
      <c r="D41" s="20">
        <f>D23+D39</f>
        <v>4487</v>
      </c>
      <c r="E41" s="20">
        <f>E23+E39</f>
        <v>2004</v>
      </c>
      <c r="F41" s="20">
        <f>F23+F39</f>
        <v>0</v>
      </c>
      <c r="G41" s="21">
        <f>C41+D41+E41+F41</f>
        <v>202964</v>
      </c>
      <c r="H41" s="20">
        <f>H23+H39</f>
        <v>426656</v>
      </c>
      <c r="I41" s="20">
        <f>I23+I39</f>
        <v>4487</v>
      </c>
      <c r="J41" s="20">
        <f>J23+J39</f>
        <v>2004</v>
      </c>
      <c r="K41" s="20">
        <f>K23+K39</f>
        <v>0</v>
      </c>
      <c r="L41" s="21">
        <f>H41+I41+J41+K41</f>
        <v>433147</v>
      </c>
      <c r="M41" s="20">
        <f>M23+M39</f>
        <v>32066</v>
      </c>
      <c r="N41" s="20">
        <f>N23+N39</f>
        <v>5095</v>
      </c>
      <c r="O41" s="20">
        <f>O23+O39</f>
        <v>543</v>
      </c>
      <c r="P41" s="20">
        <f>P23+P39</f>
        <v>0</v>
      </c>
      <c r="Q41" s="21">
        <f>M41+N41+O41+P41</f>
        <v>37704</v>
      </c>
    </row>
    <row r="42" spans="1:17" x14ac:dyDescent="0.25">
      <c r="A42" s="60"/>
    </row>
  </sheetData>
  <mergeCells count="7">
    <mergeCell ref="M5:Q5"/>
    <mergeCell ref="A3:Q3"/>
    <mergeCell ref="A2:Q2"/>
    <mergeCell ref="A5:A6"/>
    <mergeCell ref="B5:B6"/>
    <mergeCell ref="C5:G5"/>
    <mergeCell ref="H5:L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C3B4-CBA2-4FE0-BBE4-907863B75213}">
  <dimension ref="A1:Q42"/>
  <sheetViews>
    <sheetView zoomScaleNormal="100" workbookViewId="0">
      <selection activeCell="L14" sqref="L14"/>
    </sheetView>
  </sheetViews>
  <sheetFormatPr defaultRowHeight="15" x14ac:dyDescent="0.25"/>
  <cols>
    <col min="1" max="1" width="10.28515625" customWidth="1"/>
    <col min="2" max="2" width="49.28515625" customWidth="1"/>
    <col min="3" max="3" width="13.7109375" style="13" customWidth="1"/>
    <col min="4" max="4" width="12" style="13" customWidth="1"/>
    <col min="5" max="5" width="11.42578125" style="13" customWidth="1"/>
    <col min="6" max="6" width="11" style="13" customWidth="1"/>
    <col min="7" max="7" width="11.85546875" style="33" customWidth="1"/>
    <col min="8" max="8" width="13.7109375" style="13" customWidth="1"/>
    <col min="9" max="9" width="12" style="13" customWidth="1"/>
    <col min="10" max="10" width="11.42578125" style="13" customWidth="1"/>
    <col min="11" max="11" width="11" style="13" customWidth="1"/>
    <col min="12" max="12" width="11.85546875" style="33" customWidth="1"/>
    <col min="13" max="13" width="13.7109375" style="13" customWidth="1"/>
    <col min="14" max="14" width="12" style="13" customWidth="1"/>
    <col min="15" max="15" width="11.42578125" style="13" customWidth="1"/>
    <col min="16" max="16" width="11" style="13" customWidth="1"/>
    <col min="17" max="17" width="11.85546875" style="33" customWidth="1"/>
  </cols>
  <sheetData>
    <row r="1" spans="1:17" x14ac:dyDescent="0.25">
      <c r="G1" s="14"/>
      <c r="L1" s="14"/>
      <c r="Q1" s="14" t="s">
        <v>62</v>
      </c>
    </row>
    <row r="2" spans="1:17" x14ac:dyDescent="0.2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x14ac:dyDescent="0.25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14" t="s">
        <v>3</v>
      </c>
    </row>
    <row r="5" spans="1:17" ht="15.75" thickBot="1" x14ac:dyDescent="0.3">
      <c r="A5" s="68" t="s">
        <v>2</v>
      </c>
      <c r="B5" s="70" t="s">
        <v>0</v>
      </c>
      <c r="C5" s="72" t="s">
        <v>58</v>
      </c>
      <c r="D5" s="73"/>
      <c r="E5" s="73"/>
      <c r="F5" s="73"/>
      <c r="G5" s="74"/>
      <c r="H5" s="72" t="s">
        <v>59</v>
      </c>
      <c r="I5" s="73"/>
      <c r="J5" s="73"/>
      <c r="K5" s="73"/>
      <c r="L5" s="74"/>
      <c r="M5" s="72" t="s">
        <v>61</v>
      </c>
      <c r="N5" s="73"/>
      <c r="O5" s="73"/>
      <c r="P5" s="73"/>
      <c r="Q5" s="74"/>
    </row>
    <row r="6" spans="1:17" ht="33" customHeight="1" thickBot="1" x14ac:dyDescent="0.3">
      <c r="A6" s="69"/>
      <c r="B6" s="71"/>
      <c r="C6" s="59" t="s">
        <v>51</v>
      </c>
      <c r="D6" s="59" t="s">
        <v>52</v>
      </c>
      <c r="E6" s="59" t="s">
        <v>53</v>
      </c>
      <c r="F6" s="59" t="s">
        <v>54</v>
      </c>
      <c r="G6" s="17" t="s">
        <v>1</v>
      </c>
      <c r="H6" s="59" t="s">
        <v>51</v>
      </c>
      <c r="I6" s="59" t="s">
        <v>52</v>
      </c>
      <c r="J6" s="59" t="s">
        <v>53</v>
      </c>
      <c r="K6" s="59" t="s">
        <v>54</v>
      </c>
      <c r="L6" s="17" t="s">
        <v>1</v>
      </c>
      <c r="M6" s="59" t="s">
        <v>51</v>
      </c>
      <c r="N6" s="59" t="s">
        <v>52</v>
      </c>
      <c r="O6" s="59" t="s">
        <v>53</v>
      </c>
      <c r="P6" s="59" t="s">
        <v>54</v>
      </c>
      <c r="Q6" s="17" t="s">
        <v>1</v>
      </c>
    </row>
    <row r="7" spans="1:17" x14ac:dyDescent="0.25">
      <c r="A7" s="11" t="s">
        <v>4</v>
      </c>
      <c r="B7" s="12" t="s">
        <v>18</v>
      </c>
      <c r="C7" s="15">
        <v>0</v>
      </c>
      <c r="D7" s="28">
        <v>0</v>
      </c>
      <c r="E7" s="28">
        <v>0</v>
      </c>
      <c r="F7" s="28">
        <v>0</v>
      </c>
      <c r="G7" s="16">
        <f>C7+D7+E7</f>
        <v>0</v>
      </c>
      <c r="H7" s="15">
        <v>0</v>
      </c>
      <c r="I7" s="28">
        <v>0</v>
      </c>
      <c r="J7" s="28">
        <v>0</v>
      </c>
      <c r="K7" s="28">
        <v>0</v>
      </c>
      <c r="L7" s="16">
        <f>H7+I7+J7</f>
        <v>0</v>
      </c>
      <c r="M7" s="15">
        <v>0</v>
      </c>
      <c r="N7" s="28">
        <v>0</v>
      </c>
      <c r="O7" s="28">
        <v>0</v>
      </c>
      <c r="P7" s="28">
        <v>0</v>
      </c>
      <c r="Q7" s="16">
        <f>M7+N7+O7</f>
        <v>0</v>
      </c>
    </row>
    <row r="8" spans="1:17" x14ac:dyDescent="0.25">
      <c r="A8" s="2" t="s">
        <v>5</v>
      </c>
      <c r="B8" s="1" t="s">
        <v>19</v>
      </c>
      <c r="C8" s="28">
        <v>0</v>
      </c>
      <c r="D8" s="28">
        <v>0</v>
      </c>
      <c r="E8" s="28">
        <v>0</v>
      </c>
      <c r="F8" s="28">
        <v>0</v>
      </c>
      <c r="G8" s="19">
        <f t="shared" ref="G8:G41" si="0">C8+D8+E8</f>
        <v>0</v>
      </c>
      <c r="H8" s="28">
        <v>0</v>
      </c>
      <c r="I8" s="28">
        <v>0</v>
      </c>
      <c r="J8" s="28">
        <v>0</v>
      </c>
      <c r="K8" s="28">
        <v>0</v>
      </c>
      <c r="L8" s="19">
        <f t="shared" ref="L8:L41" si="1">H8+I8+J8</f>
        <v>0</v>
      </c>
      <c r="M8" s="28">
        <v>0</v>
      </c>
      <c r="N8" s="28">
        <v>0</v>
      </c>
      <c r="O8" s="28">
        <v>0</v>
      </c>
      <c r="P8" s="28">
        <v>0</v>
      </c>
      <c r="Q8" s="19">
        <f t="shared" ref="Q8:Q41" si="2">M8+N8+O8</f>
        <v>0</v>
      </c>
    </row>
    <row r="9" spans="1:17" x14ac:dyDescent="0.25">
      <c r="A9" s="2" t="s">
        <v>6</v>
      </c>
      <c r="B9" s="1" t="s">
        <v>20</v>
      </c>
      <c r="C9" s="28">
        <v>0</v>
      </c>
      <c r="D9" s="28">
        <v>0</v>
      </c>
      <c r="E9" s="28">
        <v>0</v>
      </c>
      <c r="F9" s="28">
        <v>0</v>
      </c>
      <c r="G9" s="19">
        <f t="shared" si="0"/>
        <v>0</v>
      </c>
      <c r="H9" s="28">
        <v>0</v>
      </c>
      <c r="I9" s="28">
        <v>0</v>
      </c>
      <c r="J9" s="28">
        <v>0</v>
      </c>
      <c r="K9" s="28">
        <v>0</v>
      </c>
      <c r="L9" s="19">
        <f t="shared" si="1"/>
        <v>0</v>
      </c>
      <c r="M9" s="28">
        <v>0</v>
      </c>
      <c r="N9" s="28">
        <v>0</v>
      </c>
      <c r="O9" s="28">
        <v>0</v>
      </c>
      <c r="P9" s="28">
        <v>0</v>
      </c>
      <c r="Q9" s="19">
        <f t="shared" si="2"/>
        <v>0</v>
      </c>
    </row>
    <row r="10" spans="1:17" x14ac:dyDescent="0.25">
      <c r="A10" s="2" t="s">
        <v>7</v>
      </c>
      <c r="B10" s="1" t="s">
        <v>21</v>
      </c>
      <c r="C10" s="28">
        <v>0</v>
      </c>
      <c r="D10" s="28">
        <v>0</v>
      </c>
      <c r="E10" s="28">
        <v>0</v>
      </c>
      <c r="F10" s="28">
        <v>0</v>
      </c>
      <c r="G10" s="19">
        <f t="shared" si="0"/>
        <v>0</v>
      </c>
      <c r="H10" s="28">
        <v>0</v>
      </c>
      <c r="I10" s="28">
        <v>0</v>
      </c>
      <c r="J10" s="28">
        <v>0</v>
      </c>
      <c r="K10" s="28">
        <v>0</v>
      </c>
      <c r="L10" s="19">
        <f t="shared" si="1"/>
        <v>0</v>
      </c>
      <c r="M10" s="28">
        <v>0</v>
      </c>
      <c r="N10" s="28">
        <v>0</v>
      </c>
      <c r="O10" s="28">
        <v>0</v>
      </c>
      <c r="P10" s="28">
        <v>0</v>
      </c>
      <c r="Q10" s="19">
        <f t="shared" si="2"/>
        <v>0</v>
      </c>
    </row>
    <row r="11" spans="1:17" ht="15.75" thickBot="1" x14ac:dyDescent="0.3">
      <c r="A11" s="2" t="s">
        <v>8</v>
      </c>
      <c r="B11" s="1" t="s">
        <v>22</v>
      </c>
      <c r="C11" s="28">
        <v>0</v>
      </c>
      <c r="D11" s="28">
        <v>0</v>
      </c>
      <c r="E11" s="28">
        <v>0</v>
      </c>
      <c r="F11" s="28">
        <v>0</v>
      </c>
      <c r="G11" s="19">
        <f t="shared" si="0"/>
        <v>0</v>
      </c>
      <c r="H11" s="28">
        <v>0</v>
      </c>
      <c r="I11" s="28">
        <v>0</v>
      </c>
      <c r="J11" s="28">
        <v>0</v>
      </c>
      <c r="K11" s="28">
        <v>0</v>
      </c>
      <c r="L11" s="19">
        <f t="shared" si="1"/>
        <v>0</v>
      </c>
      <c r="M11" s="28">
        <v>0</v>
      </c>
      <c r="N11" s="28">
        <v>0</v>
      </c>
      <c r="O11" s="28">
        <v>0</v>
      </c>
      <c r="P11" s="28">
        <v>0</v>
      </c>
      <c r="Q11" s="19">
        <f t="shared" si="2"/>
        <v>0</v>
      </c>
    </row>
    <row r="12" spans="1:17" ht="15.75" thickBot="1" x14ac:dyDescent="0.3">
      <c r="A12" s="23" t="s">
        <v>16</v>
      </c>
      <c r="B12" s="8" t="s">
        <v>23</v>
      </c>
      <c r="C12" s="20">
        <f>SUM(C7:C11)</f>
        <v>0</v>
      </c>
      <c r="D12" s="20">
        <f>SUM(D7:D11)</f>
        <v>0</v>
      </c>
      <c r="E12" s="20">
        <f>SUM(E7:E11)</f>
        <v>0</v>
      </c>
      <c r="F12" s="37">
        <v>0</v>
      </c>
      <c r="G12" s="21">
        <f>C12+D12+E12</f>
        <v>0</v>
      </c>
      <c r="H12" s="20">
        <f>SUM(H7:H11)</f>
        <v>0</v>
      </c>
      <c r="I12" s="20">
        <f>SUM(I7:I11)</f>
        <v>0</v>
      </c>
      <c r="J12" s="20">
        <f>SUM(J7:J11)</f>
        <v>0</v>
      </c>
      <c r="K12" s="37">
        <v>0</v>
      </c>
      <c r="L12" s="21">
        <f>H12+I12+J12</f>
        <v>0</v>
      </c>
      <c r="M12" s="20">
        <f>SUM(M7:M11)</f>
        <v>0</v>
      </c>
      <c r="N12" s="20">
        <f>SUM(N7:N11)</f>
        <v>0</v>
      </c>
      <c r="O12" s="20">
        <f>SUM(O7:O11)</f>
        <v>0</v>
      </c>
      <c r="P12" s="37">
        <v>0</v>
      </c>
      <c r="Q12" s="21">
        <f>M12+N12+O12</f>
        <v>0</v>
      </c>
    </row>
    <row r="13" spans="1:17" x14ac:dyDescent="0.25">
      <c r="A13" s="3"/>
      <c r="B13" s="4"/>
      <c r="C13" s="30"/>
      <c r="D13" s="30"/>
      <c r="E13" s="30"/>
      <c r="F13" s="38"/>
      <c r="G13" s="29"/>
      <c r="H13" s="30"/>
      <c r="I13" s="30"/>
      <c r="J13" s="30"/>
      <c r="K13" s="38"/>
      <c r="L13" s="29"/>
      <c r="M13" s="30"/>
      <c r="N13" s="30"/>
      <c r="O13" s="30"/>
      <c r="P13" s="38"/>
      <c r="Q13" s="29"/>
    </row>
    <row r="14" spans="1:17" x14ac:dyDescent="0.25">
      <c r="A14" s="2" t="s">
        <v>9</v>
      </c>
      <c r="B14" s="1" t="s">
        <v>27</v>
      </c>
      <c r="C14" s="28">
        <v>0</v>
      </c>
      <c r="D14" s="28">
        <v>0</v>
      </c>
      <c r="E14" s="28">
        <v>0</v>
      </c>
      <c r="F14" s="28">
        <v>0</v>
      </c>
      <c r="G14" s="29">
        <f t="shared" si="0"/>
        <v>0</v>
      </c>
      <c r="H14" s="28">
        <v>0</v>
      </c>
      <c r="I14" s="28">
        <v>0</v>
      </c>
      <c r="J14" s="28">
        <v>0</v>
      </c>
      <c r="K14" s="28">
        <v>0</v>
      </c>
      <c r="L14" s="29">
        <f t="shared" ref="L14:L47" si="3">H14+I14+J14</f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47" si="4">M14+N14+O14</f>
        <v>0</v>
      </c>
    </row>
    <row r="15" spans="1:17" x14ac:dyDescent="0.25">
      <c r="A15" s="2" t="s">
        <v>10</v>
      </c>
      <c r="B15" s="1" t="s">
        <v>28</v>
      </c>
      <c r="C15" s="28">
        <v>0</v>
      </c>
      <c r="D15" s="28">
        <v>0</v>
      </c>
      <c r="E15" s="28">
        <v>0</v>
      </c>
      <c r="F15" s="28">
        <v>0</v>
      </c>
      <c r="G15" s="29">
        <f t="shared" si="0"/>
        <v>0</v>
      </c>
      <c r="H15" s="28">
        <v>0</v>
      </c>
      <c r="I15" s="28">
        <v>0</v>
      </c>
      <c r="J15" s="28">
        <v>0</v>
      </c>
      <c r="K15" s="28">
        <v>0</v>
      </c>
      <c r="L15" s="29">
        <f t="shared" si="3"/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4"/>
        <v>0</v>
      </c>
    </row>
    <row r="16" spans="1:17" x14ac:dyDescent="0.25">
      <c r="A16" s="2" t="s">
        <v>11</v>
      </c>
      <c r="B16" s="1" t="s">
        <v>29</v>
      </c>
      <c r="C16" s="28">
        <v>0</v>
      </c>
      <c r="D16" s="28">
        <v>0</v>
      </c>
      <c r="E16" s="28">
        <v>0</v>
      </c>
      <c r="F16" s="28">
        <v>0</v>
      </c>
      <c r="G16" s="29">
        <f t="shared" si="0"/>
        <v>0</v>
      </c>
      <c r="H16" s="28">
        <v>0</v>
      </c>
      <c r="I16" s="28">
        <v>0</v>
      </c>
      <c r="J16" s="28">
        <v>0</v>
      </c>
      <c r="K16" s="28">
        <v>0</v>
      </c>
      <c r="L16" s="29">
        <f t="shared" si="3"/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4"/>
        <v>0</v>
      </c>
    </row>
    <row r="17" spans="1:17" x14ac:dyDescent="0.25">
      <c r="A17" s="2" t="s">
        <v>12</v>
      </c>
      <c r="B17" s="1" t="s">
        <v>30</v>
      </c>
      <c r="C17" s="28">
        <v>0</v>
      </c>
      <c r="D17" s="28">
        <v>0</v>
      </c>
      <c r="E17" s="28">
        <v>0</v>
      </c>
      <c r="F17" s="28">
        <v>0</v>
      </c>
      <c r="G17" s="19">
        <f t="shared" si="0"/>
        <v>0</v>
      </c>
      <c r="H17" s="28">
        <v>0</v>
      </c>
      <c r="I17" s="28">
        <v>0</v>
      </c>
      <c r="J17" s="28">
        <v>0</v>
      </c>
      <c r="K17" s="28">
        <v>0</v>
      </c>
      <c r="L17" s="19">
        <f t="shared" si="3"/>
        <v>0</v>
      </c>
      <c r="M17" s="28">
        <v>0</v>
      </c>
      <c r="N17" s="28">
        <v>0</v>
      </c>
      <c r="O17" s="28">
        <v>0</v>
      </c>
      <c r="P17" s="28">
        <v>0</v>
      </c>
      <c r="Q17" s="19">
        <f t="shared" si="4"/>
        <v>0</v>
      </c>
    </row>
    <row r="18" spans="1:17" s="22" customFormat="1" x14ac:dyDescent="0.25">
      <c r="A18" s="2" t="s">
        <v>13</v>
      </c>
      <c r="B18" s="1" t="s">
        <v>31</v>
      </c>
      <c r="C18" s="18">
        <v>0</v>
      </c>
      <c r="D18" s="18">
        <v>0</v>
      </c>
      <c r="E18" s="18">
        <v>0</v>
      </c>
      <c r="F18" s="28">
        <v>0</v>
      </c>
      <c r="G18" s="19">
        <f t="shared" si="0"/>
        <v>0</v>
      </c>
      <c r="H18" s="18">
        <v>0</v>
      </c>
      <c r="I18" s="18">
        <v>0</v>
      </c>
      <c r="J18" s="18">
        <v>0</v>
      </c>
      <c r="K18" s="28">
        <v>0</v>
      </c>
      <c r="L18" s="19">
        <f t="shared" si="3"/>
        <v>0</v>
      </c>
      <c r="M18" s="18">
        <v>0</v>
      </c>
      <c r="N18" s="18">
        <v>0</v>
      </c>
      <c r="O18" s="18">
        <v>0</v>
      </c>
      <c r="P18" s="28">
        <v>0</v>
      </c>
      <c r="Q18" s="19">
        <f t="shared" si="4"/>
        <v>0</v>
      </c>
    </row>
    <row r="19" spans="1:17" s="22" customFormat="1" x14ac:dyDescent="0.25">
      <c r="A19" s="2" t="s">
        <v>14</v>
      </c>
      <c r="B19" s="1" t="s">
        <v>32</v>
      </c>
      <c r="C19" s="18">
        <v>0</v>
      </c>
      <c r="D19" s="18">
        <v>0</v>
      </c>
      <c r="E19" s="18">
        <v>0</v>
      </c>
      <c r="F19" s="28">
        <v>0</v>
      </c>
      <c r="G19" s="19">
        <f t="shared" si="0"/>
        <v>0</v>
      </c>
      <c r="H19" s="18">
        <v>0</v>
      </c>
      <c r="I19" s="18">
        <v>0</v>
      </c>
      <c r="J19" s="18">
        <v>0</v>
      </c>
      <c r="K19" s="28">
        <v>0</v>
      </c>
      <c r="L19" s="19">
        <f t="shared" si="3"/>
        <v>0</v>
      </c>
      <c r="M19" s="18">
        <v>0</v>
      </c>
      <c r="N19" s="18">
        <v>0</v>
      </c>
      <c r="O19" s="18">
        <v>0</v>
      </c>
      <c r="P19" s="28">
        <v>0</v>
      </c>
      <c r="Q19" s="19">
        <f t="shared" si="4"/>
        <v>0</v>
      </c>
    </row>
    <row r="20" spans="1:17" s="22" customFormat="1" ht="15.75" thickBot="1" x14ac:dyDescent="0.3">
      <c r="A20" s="6" t="s">
        <v>15</v>
      </c>
      <c r="B20" s="7" t="s">
        <v>33</v>
      </c>
      <c r="C20" s="31">
        <v>0</v>
      </c>
      <c r="D20" s="31">
        <v>0</v>
      </c>
      <c r="E20" s="31">
        <v>0</v>
      </c>
      <c r="F20" s="28">
        <v>0</v>
      </c>
      <c r="G20" s="32">
        <f t="shared" si="0"/>
        <v>0</v>
      </c>
      <c r="H20" s="31">
        <v>0</v>
      </c>
      <c r="I20" s="31">
        <v>0</v>
      </c>
      <c r="J20" s="31">
        <v>0</v>
      </c>
      <c r="K20" s="28">
        <v>0</v>
      </c>
      <c r="L20" s="32">
        <f t="shared" si="3"/>
        <v>0</v>
      </c>
      <c r="M20" s="31">
        <v>0</v>
      </c>
      <c r="N20" s="31">
        <v>0</v>
      </c>
      <c r="O20" s="31">
        <v>0</v>
      </c>
      <c r="P20" s="28">
        <v>0</v>
      </c>
      <c r="Q20" s="32">
        <f t="shared" si="4"/>
        <v>0</v>
      </c>
    </row>
    <row r="21" spans="1:17" ht="15.75" thickBot="1" x14ac:dyDescent="0.3">
      <c r="A21" s="23" t="s">
        <v>17</v>
      </c>
      <c r="B21" s="8" t="s">
        <v>24</v>
      </c>
      <c r="C21" s="20">
        <f>SUM(C14:C20)</f>
        <v>0</v>
      </c>
      <c r="D21" s="20">
        <f>SUM(D14:D20)</f>
        <v>0</v>
      </c>
      <c r="E21" s="20">
        <f>SUM(E14:E20)</f>
        <v>0</v>
      </c>
      <c r="F21" s="37">
        <v>0</v>
      </c>
      <c r="G21" s="21">
        <f>C21+D21+E21</f>
        <v>0</v>
      </c>
      <c r="H21" s="20">
        <f>SUM(H14:H20)</f>
        <v>0</v>
      </c>
      <c r="I21" s="20">
        <f>SUM(I14:I20)</f>
        <v>0</v>
      </c>
      <c r="J21" s="20">
        <f>SUM(J14:J20)</f>
        <v>0</v>
      </c>
      <c r="K21" s="37">
        <v>0</v>
      </c>
      <c r="L21" s="21">
        <f>H21+I21+J21</f>
        <v>0</v>
      </c>
      <c r="M21" s="20">
        <f>SUM(M14:M20)</f>
        <v>0</v>
      </c>
      <c r="N21" s="20">
        <f>SUM(N14:N20)</f>
        <v>0</v>
      </c>
      <c r="O21" s="20">
        <f>SUM(O14:O20)</f>
        <v>0</v>
      </c>
      <c r="P21" s="37">
        <v>0</v>
      </c>
      <c r="Q21" s="21">
        <f>M21+N21+O21</f>
        <v>0</v>
      </c>
    </row>
    <row r="22" spans="1:17" ht="15.75" thickBot="1" x14ac:dyDescent="0.3">
      <c r="A22" s="9"/>
      <c r="B22" s="10"/>
      <c r="C22" s="26"/>
      <c r="D22" s="26"/>
      <c r="E22" s="26"/>
      <c r="F22" s="41"/>
      <c r="G22" s="27"/>
      <c r="H22" s="26"/>
      <c r="I22" s="26"/>
      <c r="J22" s="26"/>
      <c r="K22" s="41"/>
      <c r="L22" s="27"/>
      <c r="M22" s="26"/>
      <c r="N22" s="26"/>
      <c r="O22" s="26"/>
      <c r="P22" s="41"/>
      <c r="Q22" s="27"/>
    </row>
    <row r="23" spans="1:17" ht="15.75" thickBot="1" x14ac:dyDescent="0.3">
      <c r="A23" s="23" t="s">
        <v>25</v>
      </c>
      <c r="B23" s="24" t="s">
        <v>26</v>
      </c>
      <c r="C23" s="20">
        <f>C21+C12</f>
        <v>0</v>
      </c>
      <c r="D23" s="20">
        <f>D21+D12</f>
        <v>0</v>
      </c>
      <c r="E23" s="20">
        <f>E21+E12</f>
        <v>0</v>
      </c>
      <c r="F23" s="37">
        <v>0</v>
      </c>
      <c r="G23" s="21">
        <f t="shared" si="0"/>
        <v>0</v>
      </c>
      <c r="H23" s="20">
        <f>H21+H12</f>
        <v>0</v>
      </c>
      <c r="I23" s="20">
        <f>I21+I12</f>
        <v>0</v>
      </c>
      <c r="J23" s="20">
        <f>J21+J12</f>
        <v>0</v>
      </c>
      <c r="K23" s="37">
        <v>0</v>
      </c>
      <c r="L23" s="21">
        <f t="shared" ref="L23:L56" si="5">H23+I23+J23</f>
        <v>0</v>
      </c>
      <c r="M23" s="20">
        <f>M21+M12</f>
        <v>0</v>
      </c>
      <c r="N23" s="20">
        <f>N21+N12</f>
        <v>0</v>
      </c>
      <c r="O23" s="20">
        <f>O21+O12</f>
        <v>0</v>
      </c>
      <c r="P23" s="37">
        <v>0</v>
      </c>
      <c r="Q23" s="21">
        <f t="shared" ref="Q23:Q56" si="6">M23+N23+O23</f>
        <v>0</v>
      </c>
    </row>
    <row r="24" spans="1:17" x14ac:dyDescent="0.25">
      <c r="A24" s="3"/>
      <c r="B24" s="4"/>
      <c r="C24" s="30"/>
      <c r="D24" s="30"/>
      <c r="E24" s="30"/>
      <c r="F24" s="38"/>
      <c r="G24" s="29"/>
      <c r="H24" s="30"/>
      <c r="I24" s="30"/>
      <c r="J24" s="30"/>
      <c r="K24" s="38"/>
      <c r="L24" s="29"/>
      <c r="M24" s="30"/>
      <c r="N24" s="30"/>
      <c r="O24" s="30"/>
      <c r="P24" s="38"/>
      <c r="Q24" s="29"/>
    </row>
    <row r="25" spans="1:17" x14ac:dyDescent="0.25">
      <c r="A25" s="2" t="s">
        <v>34</v>
      </c>
      <c r="B25" s="1" t="s">
        <v>37</v>
      </c>
      <c r="C25" s="28">
        <v>0</v>
      </c>
      <c r="D25" s="28">
        <v>0</v>
      </c>
      <c r="E25" s="28">
        <v>0</v>
      </c>
      <c r="F25" s="28">
        <v>0</v>
      </c>
      <c r="G25" s="19">
        <f t="shared" si="0"/>
        <v>0</v>
      </c>
      <c r="H25" s="28">
        <v>0</v>
      </c>
      <c r="I25" s="28">
        <v>0</v>
      </c>
      <c r="J25" s="28">
        <v>0</v>
      </c>
      <c r="K25" s="28">
        <v>0</v>
      </c>
      <c r="L25" s="19">
        <f t="shared" ref="L25:L58" si="7">H25+I25+J25</f>
        <v>0</v>
      </c>
      <c r="M25" s="28">
        <v>0</v>
      </c>
      <c r="N25" s="28">
        <v>0</v>
      </c>
      <c r="O25" s="28">
        <v>0</v>
      </c>
      <c r="P25" s="28">
        <v>0</v>
      </c>
      <c r="Q25" s="19">
        <f t="shared" ref="Q25:Q58" si="8">M25+N25+O25</f>
        <v>0</v>
      </c>
    </row>
    <row r="26" spans="1:17" x14ac:dyDescent="0.25">
      <c r="A26" s="2" t="s">
        <v>35</v>
      </c>
      <c r="B26" s="1" t="s">
        <v>38</v>
      </c>
      <c r="C26" s="28">
        <v>0</v>
      </c>
      <c r="D26" s="28">
        <v>0</v>
      </c>
      <c r="E26" s="28">
        <v>0</v>
      </c>
      <c r="F26" s="28">
        <v>0</v>
      </c>
      <c r="G26" s="19">
        <f t="shared" si="0"/>
        <v>0</v>
      </c>
      <c r="H26" s="28">
        <v>0</v>
      </c>
      <c r="I26" s="28">
        <v>0</v>
      </c>
      <c r="J26" s="28">
        <v>0</v>
      </c>
      <c r="K26" s="28">
        <v>0</v>
      </c>
      <c r="L26" s="19">
        <f t="shared" si="7"/>
        <v>0</v>
      </c>
      <c r="M26" s="28">
        <v>0</v>
      </c>
      <c r="N26" s="28">
        <v>0</v>
      </c>
      <c r="O26" s="28">
        <v>0</v>
      </c>
      <c r="P26" s="28">
        <v>0</v>
      </c>
      <c r="Q26" s="19">
        <f t="shared" si="8"/>
        <v>0</v>
      </c>
    </row>
    <row r="27" spans="1:17" ht="15.75" thickBot="1" x14ac:dyDescent="0.3">
      <c r="A27" s="2" t="s">
        <v>36</v>
      </c>
      <c r="B27" s="1" t="s">
        <v>39</v>
      </c>
      <c r="C27" s="28">
        <v>0</v>
      </c>
      <c r="D27" s="28">
        <v>0</v>
      </c>
      <c r="E27" s="28">
        <v>0</v>
      </c>
      <c r="F27" s="28">
        <v>0</v>
      </c>
      <c r="G27" s="19">
        <f t="shared" si="0"/>
        <v>0</v>
      </c>
      <c r="H27" s="28">
        <v>0</v>
      </c>
      <c r="I27" s="28">
        <v>0</v>
      </c>
      <c r="J27" s="28">
        <v>0</v>
      </c>
      <c r="K27" s="28">
        <v>0</v>
      </c>
      <c r="L27" s="19">
        <f t="shared" si="7"/>
        <v>0</v>
      </c>
      <c r="M27" s="28">
        <v>0</v>
      </c>
      <c r="N27" s="28">
        <v>0</v>
      </c>
      <c r="O27" s="28">
        <v>0</v>
      </c>
      <c r="P27" s="28">
        <v>0</v>
      </c>
      <c r="Q27" s="19">
        <f t="shared" si="8"/>
        <v>0</v>
      </c>
    </row>
    <row r="28" spans="1:17" ht="15.75" thickBot="1" x14ac:dyDescent="0.3">
      <c r="A28" s="23" t="s">
        <v>40</v>
      </c>
      <c r="B28" s="8" t="s">
        <v>41</v>
      </c>
      <c r="C28" s="20">
        <f>SUM(C25:C27)</f>
        <v>0</v>
      </c>
      <c r="D28" s="20">
        <f>SUM(D25:D27)</f>
        <v>0</v>
      </c>
      <c r="E28" s="20">
        <f>SUM(E25:E27)</f>
        <v>0</v>
      </c>
      <c r="F28" s="37">
        <v>0</v>
      </c>
      <c r="G28" s="21">
        <f>C28+D28+E28</f>
        <v>0</v>
      </c>
      <c r="H28" s="20">
        <f>SUM(H25:H27)</f>
        <v>0</v>
      </c>
      <c r="I28" s="20">
        <f>SUM(I25:I27)</f>
        <v>0</v>
      </c>
      <c r="J28" s="20">
        <f>SUM(J25:J27)</f>
        <v>0</v>
      </c>
      <c r="K28" s="37">
        <v>0</v>
      </c>
      <c r="L28" s="21">
        <f>H28+I28+J28</f>
        <v>0</v>
      </c>
      <c r="M28" s="20">
        <f>SUM(M25:M27)</f>
        <v>0</v>
      </c>
      <c r="N28" s="20">
        <f>SUM(N25:N27)</f>
        <v>0</v>
      </c>
      <c r="O28" s="20">
        <f>SUM(O25:O27)</f>
        <v>0</v>
      </c>
      <c r="P28" s="37">
        <v>0</v>
      </c>
      <c r="Q28" s="21">
        <f>M28+N28+O28</f>
        <v>0</v>
      </c>
    </row>
    <row r="29" spans="1:17" x14ac:dyDescent="0.25">
      <c r="A29" s="2"/>
      <c r="B29" s="1"/>
      <c r="C29" s="28"/>
      <c r="D29" s="28"/>
      <c r="E29" s="28"/>
      <c r="F29" s="36"/>
      <c r="G29" s="19"/>
      <c r="H29" s="28"/>
      <c r="I29" s="28"/>
      <c r="J29" s="28"/>
      <c r="K29" s="36"/>
      <c r="L29" s="19"/>
      <c r="M29" s="28"/>
      <c r="N29" s="28"/>
      <c r="O29" s="28"/>
      <c r="P29" s="36"/>
      <c r="Q29" s="19"/>
    </row>
    <row r="30" spans="1:17" s="22" customFormat="1" x14ac:dyDescent="0.25">
      <c r="A30" s="2" t="s">
        <v>9</v>
      </c>
      <c r="B30" s="1" t="s">
        <v>27</v>
      </c>
      <c r="C30" s="28">
        <v>0</v>
      </c>
      <c r="D30" s="28">
        <v>0</v>
      </c>
      <c r="E30" s="28">
        <v>0</v>
      </c>
      <c r="F30" s="28">
        <v>0</v>
      </c>
      <c r="G30" s="29">
        <f t="shared" ref="G30:G36" si="9">C30+D30+E30</f>
        <v>0</v>
      </c>
      <c r="H30" s="28">
        <v>0</v>
      </c>
      <c r="I30" s="28">
        <v>0</v>
      </c>
      <c r="J30" s="28">
        <v>0</v>
      </c>
      <c r="K30" s="28">
        <v>0</v>
      </c>
      <c r="L30" s="29">
        <f t="shared" ref="L30:L36" si="10">H30+I30+J30</f>
        <v>0</v>
      </c>
      <c r="M30" s="28">
        <v>0</v>
      </c>
      <c r="N30" s="28">
        <v>0</v>
      </c>
      <c r="O30" s="28">
        <v>0</v>
      </c>
      <c r="P30" s="28">
        <v>0</v>
      </c>
      <c r="Q30" s="29">
        <f t="shared" ref="Q30:Q36" si="11">M30+N30+O30</f>
        <v>0</v>
      </c>
    </row>
    <row r="31" spans="1:17" x14ac:dyDescent="0.25">
      <c r="A31" s="2" t="s">
        <v>10</v>
      </c>
      <c r="B31" s="1" t="s">
        <v>28</v>
      </c>
      <c r="C31" s="28">
        <v>0</v>
      </c>
      <c r="D31" s="28">
        <v>0</v>
      </c>
      <c r="E31" s="28">
        <v>0</v>
      </c>
      <c r="F31" s="28">
        <v>0</v>
      </c>
      <c r="G31" s="29">
        <f t="shared" si="9"/>
        <v>0</v>
      </c>
      <c r="H31" s="28">
        <v>0</v>
      </c>
      <c r="I31" s="28">
        <v>0</v>
      </c>
      <c r="J31" s="28">
        <v>0</v>
      </c>
      <c r="K31" s="28">
        <v>0</v>
      </c>
      <c r="L31" s="29">
        <f t="shared" si="10"/>
        <v>0</v>
      </c>
      <c r="M31" s="28">
        <v>0</v>
      </c>
      <c r="N31" s="28">
        <v>0</v>
      </c>
      <c r="O31" s="28">
        <v>0</v>
      </c>
      <c r="P31" s="28">
        <v>0</v>
      </c>
      <c r="Q31" s="29">
        <f t="shared" si="11"/>
        <v>0</v>
      </c>
    </row>
    <row r="32" spans="1:17" x14ac:dyDescent="0.25">
      <c r="A32" s="2" t="s">
        <v>11</v>
      </c>
      <c r="B32" s="1" t="s">
        <v>29</v>
      </c>
      <c r="C32" s="28">
        <v>0</v>
      </c>
      <c r="D32" s="28">
        <v>0</v>
      </c>
      <c r="E32" s="28">
        <v>0</v>
      </c>
      <c r="F32" s="28">
        <v>0</v>
      </c>
      <c r="G32" s="29">
        <f t="shared" si="9"/>
        <v>0</v>
      </c>
      <c r="H32" s="28">
        <v>0</v>
      </c>
      <c r="I32" s="28">
        <v>0</v>
      </c>
      <c r="J32" s="28">
        <v>0</v>
      </c>
      <c r="K32" s="28">
        <v>0</v>
      </c>
      <c r="L32" s="29">
        <f t="shared" si="10"/>
        <v>0</v>
      </c>
      <c r="M32" s="28">
        <v>0</v>
      </c>
      <c r="N32" s="28">
        <v>0</v>
      </c>
      <c r="O32" s="28">
        <v>0</v>
      </c>
      <c r="P32" s="28">
        <v>0</v>
      </c>
      <c r="Q32" s="29">
        <f t="shared" si="11"/>
        <v>0</v>
      </c>
    </row>
    <row r="33" spans="1:17" x14ac:dyDescent="0.25">
      <c r="A33" s="2" t="s">
        <v>12</v>
      </c>
      <c r="B33" s="1" t="s">
        <v>30</v>
      </c>
      <c r="C33" s="28">
        <v>0</v>
      </c>
      <c r="D33" s="28">
        <v>0</v>
      </c>
      <c r="E33" s="28">
        <v>0</v>
      </c>
      <c r="F33" s="28">
        <v>0</v>
      </c>
      <c r="G33" s="19">
        <f t="shared" si="9"/>
        <v>0</v>
      </c>
      <c r="H33" s="28">
        <v>0</v>
      </c>
      <c r="I33" s="28">
        <v>0</v>
      </c>
      <c r="J33" s="28">
        <v>0</v>
      </c>
      <c r="K33" s="28">
        <v>0</v>
      </c>
      <c r="L33" s="19">
        <f t="shared" si="10"/>
        <v>0</v>
      </c>
      <c r="M33" s="28">
        <v>0</v>
      </c>
      <c r="N33" s="28">
        <v>0</v>
      </c>
      <c r="O33" s="28">
        <v>0</v>
      </c>
      <c r="P33" s="28">
        <v>0</v>
      </c>
      <c r="Q33" s="19">
        <f t="shared" si="11"/>
        <v>0</v>
      </c>
    </row>
    <row r="34" spans="1:17" x14ac:dyDescent="0.25">
      <c r="A34" s="2" t="s">
        <v>13</v>
      </c>
      <c r="B34" s="1" t="s">
        <v>31</v>
      </c>
      <c r="C34" s="18">
        <v>0</v>
      </c>
      <c r="D34" s="18">
        <v>0</v>
      </c>
      <c r="E34" s="18">
        <v>0</v>
      </c>
      <c r="F34" s="28">
        <v>0</v>
      </c>
      <c r="G34" s="19">
        <f t="shared" si="9"/>
        <v>0</v>
      </c>
      <c r="H34" s="18">
        <v>0</v>
      </c>
      <c r="I34" s="18">
        <v>0</v>
      </c>
      <c r="J34" s="18">
        <v>0</v>
      </c>
      <c r="K34" s="28">
        <v>0</v>
      </c>
      <c r="L34" s="19">
        <f t="shared" si="10"/>
        <v>0</v>
      </c>
      <c r="M34" s="18">
        <v>0</v>
      </c>
      <c r="N34" s="18">
        <v>0</v>
      </c>
      <c r="O34" s="18">
        <v>0</v>
      </c>
      <c r="P34" s="28">
        <v>0</v>
      </c>
      <c r="Q34" s="19">
        <f t="shared" si="11"/>
        <v>0</v>
      </c>
    </row>
    <row r="35" spans="1:17" x14ac:dyDescent="0.25">
      <c r="A35" s="2" t="s">
        <v>14</v>
      </c>
      <c r="B35" s="1" t="s">
        <v>32</v>
      </c>
      <c r="C35" s="18">
        <v>0</v>
      </c>
      <c r="D35" s="18">
        <v>0</v>
      </c>
      <c r="E35" s="18">
        <v>0</v>
      </c>
      <c r="F35" s="28">
        <v>0</v>
      </c>
      <c r="G35" s="19">
        <f t="shared" si="9"/>
        <v>0</v>
      </c>
      <c r="H35" s="18">
        <v>0</v>
      </c>
      <c r="I35" s="18">
        <v>0</v>
      </c>
      <c r="J35" s="18">
        <v>0</v>
      </c>
      <c r="K35" s="28">
        <v>0</v>
      </c>
      <c r="L35" s="19">
        <f t="shared" si="10"/>
        <v>0</v>
      </c>
      <c r="M35" s="18">
        <v>0</v>
      </c>
      <c r="N35" s="18">
        <v>0</v>
      </c>
      <c r="O35" s="18">
        <v>0</v>
      </c>
      <c r="P35" s="28">
        <v>0</v>
      </c>
      <c r="Q35" s="19">
        <f t="shared" si="11"/>
        <v>0</v>
      </c>
    </row>
    <row r="36" spans="1:17" ht="15.75" thickBot="1" x14ac:dyDescent="0.3">
      <c r="A36" s="6" t="s">
        <v>15</v>
      </c>
      <c r="B36" s="7" t="s">
        <v>33</v>
      </c>
      <c r="C36" s="31">
        <v>0</v>
      </c>
      <c r="D36" s="31">
        <v>0</v>
      </c>
      <c r="E36" s="31">
        <v>0</v>
      </c>
      <c r="F36" s="28">
        <v>0</v>
      </c>
      <c r="G36" s="32">
        <f t="shared" si="9"/>
        <v>0</v>
      </c>
      <c r="H36" s="31">
        <v>0</v>
      </c>
      <c r="I36" s="31">
        <v>0</v>
      </c>
      <c r="J36" s="31">
        <v>0</v>
      </c>
      <c r="K36" s="28">
        <v>0</v>
      </c>
      <c r="L36" s="32">
        <f t="shared" si="10"/>
        <v>0</v>
      </c>
      <c r="M36" s="31">
        <v>0</v>
      </c>
      <c r="N36" s="31">
        <v>0</v>
      </c>
      <c r="O36" s="31">
        <v>0</v>
      </c>
      <c r="P36" s="28">
        <v>0</v>
      </c>
      <c r="Q36" s="32">
        <f t="shared" si="11"/>
        <v>0</v>
      </c>
    </row>
    <row r="37" spans="1:17" ht="15.75" thickBot="1" x14ac:dyDescent="0.3">
      <c r="A37" s="23" t="s">
        <v>42</v>
      </c>
      <c r="B37" s="8" t="s">
        <v>43</v>
      </c>
      <c r="C37" s="20">
        <f>SUM(C30:C36)</f>
        <v>0</v>
      </c>
      <c r="D37" s="20">
        <f>SUM(D30:D36)</f>
        <v>0</v>
      </c>
      <c r="E37" s="20">
        <f>SUM(E30:E36)</f>
        <v>0</v>
      </c>
      <c r="F37" s="37">
        <v>0</v>
      </c>
      <c r="G37" s="21">
        <f>C37+D37+E37</f>
        <v>0</v>
      </c>
      <c r="H37" s="20">
        <f>SUM(H30:H36)</f>
        <v>0</v>
      </c>
      <c r="I37" s="20">
        <f>SUM(I30:I36)</f>
        <v>0</v>
      </c>
      <c r="J37" s="20">
        <f>SUM(J30:J36)</f>
        <v>0</v>
      </c>
      <c r="K37" s="37">
        <v>0</v>
      </c>
      <c r="L37" s="21">
        <f>H37+I37+J37</f>
        <v>0</v>
      </c>
      <c r="M37" s="20">
        <f>SUM(M30:M36)</f>
        <v>0</v>
      </c>
      <c r="N37" s="20">
        <f>SUM(N30:N36)</f>
        <v>0</v>
      </c>
      <c r="O37" s="20">
        <f>SUM(O30:O36)</f>
        <v>0</v>
      </c>
      <c r="P37" s="37">
        <v>0</v>
      </c>
      <c r="Q37" s="21">
        <f>M37+N37+O37</f>
        <v>0</v>
      </c>
    </row>
    <row r="38" spans="1:17" ht="15.75" thickBot="1" x14ac:dyDescent="0.3">
      <c r="A38" s="9"/>
      <c r="B38" s="10"/>
      <c r="C38" s="26"/>
      <c r="D38" s="26"/>
      <c r="E38" s="26"/>
      <c r="F38" s="41"/>
      <c r="G38" s="27"/>
      <c r="H38" s="26"/>
      <c r="I38" s="26"/>
      <c r="J38" s="26"/>
      <c r="K38" s="41"/>
      <c r="L38" s="27"/>
      <c r="M38" s="26"/>
      <c r="N38" s="26"/>
      <c r="O38" s="26"/>
      <c r="P38" s="41"/>
      <c r="Q38" s="27"/>
    </row>
    <row r="39" spans="1:17" ht="15.75" thickBot="1" x14ac:dyDescent="0.3">
      <c r="A39" s="23" t="s">
        <v>44</v>
      </c>
      <c r="B39" s="24" t="s">
        <v>45</v>
      </c>
      <c r="C39" s="20">
        <f>C37+C28</f>
        <v>0</v>
      </c>
      <c r="D39" s="20">
        <f>D37+D28</f>
        <v>0</v>
      </c>
      <c r="E39" s="20">
        <f>E37+E28</f>
        <v>0</v>
      </c>
      <c r="F39" s="37">
        <v>0</v>
      </c>
      <c r="G39" s="21">
        <f t="shared" si="0"/>
        <v>0</v>
      </c>
      <c r="H39" s="20">
        <f>H37+H28</f>
        <v>0</v>
      </c>
      <c r="I39" s="20">
        <f>I37+I28</f>
        <v>0</v>
      </c>
      <c r="J39" s="20">
        <f>J37+J28</f>
        <v>0</v>
      </c>
      <c r="K39" s="37">
        <v>0</v>
      </c>
      <c r="L39" s="21">
        <f t="shared" ref="L39:L72" si="12">H39+I39+J39</f>
        <v>0</v>
      </c>
      <c r="M39" s="20">
        <f>M37+M28</f>
        <v>0</v>
      </c>
      <c r="N39" s="20">
        <f>N37+N28</f>
        <v>0</v>
      </c>
      <c r="O39" s="20">
        <f>O37+O28</f>
        <v>0</v>
      </c>
      <c r="P39" s="37">
        <v>0</v>
      </c>
      <c r="Q39" s="21">
        <f t="shared" ref="Q39:Q72" si="13">M39+N39+O39</f>
        <v>0</v>
      </c>
    </row>
    <row r="40" spans="1:17" ht="15.75" thickBot="1" x14ac:dyDescent="0.3">
      <c r="A40" s="9"/>
      <c r="B40" s="25"/>
      <c r="C40" s="26"/>
      <c r="D40" s="26"/>
      <c r="E40" s="26"/>
      <c r="F40" s="41"/>
      <c r="G40" s="27"/>
      <c r="H40" s="26"/>
      <c r="I40" s="26"/>
      <c r="J40" s="26"/>
      <c r="K40" s="41"/>
      <c r="L40" s="27"/>
      <c r="M40" s="26"/>
      <c r="N40" s="26"/>
      <c r="O40" s="26"/>
      <c r="P40" s="41"/>
      <c r="Q40" s="27"/>
    </row>
    <row r="41" spans="1:17" ht="15.75" thickBot="1" x14ac:dyDescent="0.3">
      <c r="A41" s="23" t="s">
        <v>46</v>
      </c>
      <c r="B41" s="24" t="s">
        <v>47</v>
      </c>
      <c r="C41" s="20">
        <f>C23+C39</f>
        <v>0</v>
      </c>
      <c r="D41" s="20">
        <f>D23+D39</f>
        <v>0</v>
      </c>
      <c r="E41" s="20">
        <f>E23+E39</f>
        <v>0</v>
      </c>
      <c r="F41" s="37">
        <v>0</v>
      </c>
      <c r="G41" s="21">
        <f t="shared" si="0"/>
        <v>0</v>
      </c>
      <c r="H41" s="20">
        <f>H23+H39</f>
        <v>0</v>
      </c>
      <c r="I41" s="20">
        <f>I23+I39</f>
        <v>0</v>
      </c>
      <c r="J41" s="20">
        <f>J23+J39</f>
        <v>0</v>
      </c>
      <c r="K41" s="37">
        <v>0</v>
      </c>
      <c r="L41" s="21">
        <f t="shared" ref="L41:L74" si="14">H41+I41+J41</f>
        <v>0</v>
      </c>
      <c r="M41" s="20">
        <f>M23+M39</f>
        <v>0</v>
      </c>
      <c r="N41" s="20">
        <f>N23+N39</f>
        <v>0</v>
      </c>
      <c r="O41" s="20">
        <f>O23+O39</f>
        <v>0</v>
      </c>
      <c r="P41" s="37">
        <v>0</v>
      </c>
      <c r="Q41" s="21">
        <f t="shared" ref="Q41:Q74" si="15">M41+N41+O41</f>
        <v>0</v>
      </c>
    </row>
    <row r="42" spans="1:17" x14ac:dyDescent="0.25">
      <c r="A42" s="65"/>
    </row>
  </sheetData>
  <mergeCells count="7">
    <mergeCell ref="A3:Q3"/>
    <mergeCell ref="A2:Q2"/>
    <mergeCell ref="A5:A6"/>
    <mergeCell ref="B5:B6"/>
    <mergeCell ref="C5:G5"/>
    <mergeCell ref="H5:L5"/>
    <mergeCell ref="M5:Q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8.sz.m.-műk.-felh.kiad.fel.</vt:lpstr>
      <vt:lpstr>8.1.sz.m.-műk.-felh.kiad.köt.</vt:lpstr>
      <vt:lpstr>8.2.sz.m.-műk.-felh.kiad.önk.v.</vt:lpstr>
      <vt:lpstr>8.3.sz.m.-műk.-felh.kiad.állami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2018-09-25T14:02:45Z</cp:lastPrinted>
  <dcterms:created xsi:type="dcterms:W3CDTF">2014-02-09T08:54:17Z</dcterms:created>
  <dcterms:modified xsi:type="dcterms:W3CDTF">2019-05-10T10:34:42Z</dcterms:modified>
</cp:coreProperties>
</file>